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<sst xmlns="http://schemas.openxmlformats.org/spreadsheetml/2006/main" count="40" uniqueCount="32">
  <si>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</si>
  <si>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</si>
  <si>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</si>
  <si>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</si>
  <si>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</si>
  <si>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</si>
  <si>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</si>
  <si>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</si>
  <si>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</si>
  <si>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</si>
  <si>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</si>
  <si>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</si>
  <si>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Yuba</t>
  </si>
  <si>
    <t xml:space="preserve">Camptonville Elementary </t>
  </si>
  <si>
    <t xml:space="preserve">CA-5872728 </t>
  </si>
  <si>
    <t xml:space="preserve">CORE Charter </t>
  </si>
  <si>
    <t xml:space="preserve">CA-6115935 </t>
  </si>
  <si>
    <t xml:space="preserve">Marysville Joint Unified </t>
  </si>
  <si>
    <t xml:space="preserve">CA-5872736 </t>
  </si>
  <si>
    <t xml:space="preserve">Paragon Collegiate Academy </t>
  </si>
  <si>
    <t xml:space="preserve">CA-0121632 </t>
  </si>
  <si>
    <t xml:space="preserve">Plumas Lake Elementary </t>
  </si>
  <si>
    <t xml:space="preserve">CA-5872744 </t>
  </si>
  <si>
    <t xml:space="preserve">Wheatland </t>
  </si>
  <si>
    <t xml:space="preserve">CA-5872751 </t>
  </si>
  <si>
    <t xml:space="preserve">Wheatland Union High </t>
  </si>
  <si>
    <t xml:space="preserve">CA-5872769 </t>
  </si>
  <si>
    <t xml:space="preserve">Yuba County Office of Education </t>
  </si>
  <si>
    <t xml:space="preserve">CA-5810587 </t>
  </si>
  <si>
    <t xml:space="preserve">Yuba Environmental Science Charter Academy  </t>
  </si>
  <si>
    <t xml:space="preserve">CA-0117242 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</si>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</sst>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"/>
  </numFmts>
  <fonts count="4">
    <font>
      <sz val="10"/>
      <name val="Arial"/>
      <family val="2"/>
    </font>
    <font>
      <b/>
      <sz val="14"/>
      <name val="Palatino Linotype"/>
      <family val="1"/>
    </font>
    <font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 wrapText="1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C1">
      <selection activeCell="L12" sqref="L12"/>
    </sheetView>
  </sheetViews>
  <sheetFormatPr defaultColWidth="12.57421875" defaultRowHeight="12.75"/>
  <cols>
    <col min="1" max="1" width="11.57421875" style="0" customWidth="1"/>
    <col min="2" max="2" width="61.8515625" style="0" customWidth="1"/>
    <col min="3" max="3" width="16.28125" style="0" customWidth="1"/>
    <col min="4" max="4" width="22.7109375" style="0" customWidth="1"/>
    <col min="5" max="5" width="11.57421875" style="0" customWidth="1"/>
    <col min="6" max="6" width="13.8515625" style="0" customWidth="1"/>
    <col min="7" max="7" width="15.421875" style="0" customWidth="1"/>
    <col min="8" max="8" width="18.421875" style="0" customWidth="1"/>
    <col min="9" max="9" width="17.140625" style="0" customWidth="1"/>
    <col min="10" max="10" width="17.421875" style="0" customWidth="1"/>
    <col min="11" max="11" width="17.140625" style="0" customWidth="1"/>
    <col min="12" max="12" width="14.7109375" style="0" customWidth="1"/>
    <col min="13" max="16384" width="11.5742187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N1" s="3"/>
    </row>
    <row r="2" spans="1:14" ht="12.75">
      <c r="A2" s="4" t="s">
        <v>12</v>
      </c>
      <c r="B2" s="5" t="s">
        <v>13</v>
      </c>
      <c r="C2" s="5">
        <v>607260</v>
      </c>
      <c r="D2" s="6" t="s">
        <v>14</v>
      </c>
      <c r="E2" s="7">
        <v>1</v>
      </c>
      <c r="F2" s="7">
        <v>54</v>
      </c>
      <c r="G2" s="7">
        <v>3</v>
      </c>
      <c r="H2" s="8">
        <v>96000</v>
      </c>
      <c r="I2" s="8">
        <v>305000</v>
      </c>
      <c r="J2" s="8">
        <v>549000</v>
      </c>
      <c r="K2" s="8">
        <f>J2*M2</f>
        <v>247050</v>
      </c>
      <c r="L2" s="8">
        <f>J2-K2</f>
        <v>301950</v>
      </c>
      <c r="M2" s="7">
        <v>0.45</v>
      </c>
      <c r="N2" s="9">
        <f>L2/(H2+I2+K2)</f>
        <v>0.4659362703495101</v>
      </c>
    </row>
    <row r="3" spans="1:14" ht="22.5" customHeight="1">
      <c r="A3" s="4" t="s">
        <v>12</v>
      </c>
      <c r="B3" s="5" t="s">
        <v>15</v>
      </c>
      <c r="C3" s="5">
        <v>601734</v>
      </c>
      <c r="D3" s="6" t="s">
        <v>16</v>
      </c>
      <c r="E3" s="7">
        <v>1</v>
      </c>
      <c r="F3" s="7">
        <v>463</v>
      </c>
      <c r="G3" s="7">
        <v>23</v>
      </c>
      <c r="H3" s="8">
        <v>106000</v>
      </c>
      <c r="I3" s="8">
        <v>432000</v>
      </c>
      <c r="J3" s="8">
        <v>4469000</v>
      </c>
      <c r="K3" s="8">
        <f>J3*M3</f>
        <v>2011050</v>
      </c>
      <c r="L3" s="8">
        <f>J3-K3</f>
        <v>2457950</v>
      </c>
      <c r="M3" s="7">
        <v>0.45</v>
      </c>
      <c r="N3" s="9">
        <f>L3/(H3+I3+K3)</f>
        <v>0.9642611953472863</v>
      </c>
    </row>
    <row r="4" spans="1:14" ht="24" customHeight="1">
      <c r="A4" s="4" t="s">
        <v>12</v>
      </c>
      <c r="B4" s="10" t="s">
        <v>17</v>
      </c>
      <c r="C4" s="5">
        <v>624090</v>
      </c>
      <c r="D4" s="6" t="s">
        <v>18</v>
      </c>
      <c r="E4" s="7">
        <v>22</v>
      </c>
      <c r="F4" s="8">
        <v>10174</v>
      </c>
      <c r="G4" s="7">
        <v>454</v>
      </c>
      <c r="H4" s="8">
        <v>12862000</v>
      </c>
      <c r="I4" s="8">
        <v>32909000</v>
      </c>
      <c r="J4" s="8">
        <v>98825000</v>
      </c>
      <c r="K4" s="8">
        <f>J4*M4</f>
        <v>44471250</v>
      </c>
      <c r="L4" s="8">
        <f>J4-K4</f>
        <v>54353750</v>
      </c>
      <c r="M4" s="7">
        <v>0.45</v>
      </c>
      <c r="N4" s="9">
        <f>L4/(H4+I4+K4)</f>
        <v>0.6023093395831774</v>
      </c>
    </row>
    <row r="5" spans="1:14" ht="12.75">
      <c r="A5" s="4" t="s">
        <v>12</v>
      </c>
      <c r="B5" s="5" t="s">
        <v>19</v>
      </c>
      <c r="C5" s="5">
        <v>602055</v>
      </c>
      <c r="D5" s="6" t="s">
        <v>20</v>
      </c>
      <c r="E5" s="7">
        <v>1</v>
      </c>
      <c r="F5" s="7">
        <v>203</v>
      </c>
      <c r="G5" s="7">
        <v>12</v>
      </c>
      <c r="H5" s="8">
        <v>110000</v>
      </c>
      <c r="I5" s="8">
        <v>500000</v>
      </c>
      <c r="J5" s="8">
        <v>1844000</v>
      </c>
      <c r="K5" s="8">
        <f>J5*M5</f>
        <v>829800</v>
      </c>
      <c r="L5" s="8">
        <f>J5-K5</f>
        <v>1014200</v>
      </c>
      <c r="M5" s="7">
        <v>0.45</v>
      </c>
      <c r="N5" s="9">
        <f>L5/(H5+I5+K5)</f>
        <v>0.7044033893596333</v>
      </c>
    </row>
    <row r="6" spans="1:14" ht="12.75">
      <c r="A6" s="4" t="s">
        <v>12</v>
      </c>
      <c r="B6" s="5" t="s">
        <v>21</v>
      </c>
      <c r="C6" s="5">
        <v>631180</v>
      </c>
      <c r="D6" s="6" t="s">
        <v>22</v>
      </c>
      <c r="E6" s="7">
        <v>3</v>
      </c>
      <c r="F6" s="8">
        <v>1499</v>
      </c>
      <c r="G6" s="7">
        <v>75</v>
      </c>
      <c r="H6" s="11">
        <v>874000</v>
      </c>
      <c r="I6" s="11">
        <v>5717000</v>
      </c>
      <c r="J6" s="11">
        <v>13059000</v>
      </c>
      <c r="K6" s="8">
        <f>J6*M6</f>
        <v>5876550</v>
      </c>
      <c r="L6" s="8">
        <f>J6-K6</f>
        <v>7182450</v>
      </c>
      <c r="M6" s="7">
        <v>0.45</v>
      </c>
      <c r="N6" s="9">
        <f>L6/(H6+I6+K6)</f>
        <v>0.5760915336212808</v>
      </c>
    </row>
    <row r="7" spans="1:14" ht="12.75">
      <c r="A7" s="4" t="s">
        <v>12</v>
      </c>
      <c r="B7" s="5" t="s">
        <v>23</v>
      </c>
      <c r="C7" s="5">
        <v>642330</v>
      </c>
      <c r="D7" s="6" t="s">
        <v>24</v>
      </c>
      <c r="E7" s="7">
        <v>4</v>
      </c>
      <c r="F7" s="8">
        <v>1361</v>
      </c>
      <c r="G7" s="7">
        <v>70</v>
      </c>
      <c r="H7" s="8">
        <v>3375000</v>
      </c>
      <c r="I7" s="8">
        <v>2725000</v>
      </c>
      <c r="J7" s="8">
        <v>12702000</v>
      </c>
      <c r="K7" s="8">
        <f>J7*M7</f>
        <v>5715900</v>
      </c>
      <c r="L7" s="8">
        <f>J7-K7</f>
        <v>6986100</v>
      </c>
      <c r="M7" s="7">
        <v>0.45</v>
      </c>
      <c r="N7" s="9">
        <f>L7/(H7+I7+K7)</f>
        <v>0.5912456943609882</v>
      </c>
    </row>
    <row r="8" spans="1:14" ht="12.75">
      <c r="A8" s="4" t="s">
        <v>12</v>
      </c>
      <c r="B8" s="5" t="s">
        <v>25</v>
      </c>
      <c r="C8" s="5">
        <v>642350</v>
      </c>
      <c r="D8" s="6" t="s">
        <v>26</v>
      </c>
      <c r="E8" s="7">
        <v>3</v>
      </c>
      <c r="F8" s="8">
        <v>1096</v>
      </c>
      <c r="G8" s="7">
        <v>54</v>
      </c>
      <c r="H8" s="8">
        <v>577000</v>
      </c>
      <c r="I8" s="8">
        <v>4674000</v>
      </c>
      <c r="J8" s="8">
        <v>8080000</v>
      </c>
      <c r="K8" s="8">
        <f>J8*M8</f>
        <v>3636000</v>
      </c>
      <c r="L8" s="8">
        <f>J8-K8</f>
        <v>4444000</v>
      </c>
      <c r="M8" s="7">
        <v>0.45</v>
      </c>
      <c r="N8" s="9">
        <f>L8/(H8+I8+K8)</f>
        <v>0.5000562619556655</v>
      </c>
    </row>
    <row r="9" spans="1:14" ht="12.75">
      <c r="A9" s="4" t="s">
        <v>12</v>
      </c>
      <c r="B9" s="5" t="s">
        <v>27</v>
      </c>
      <c r="C9" s="5">
        <v>691048</v>
      </c>
      <c r="D9" s="6" t="s">
        <v>28</v>
      </c>
      <c r="E9" s="7">
        <v>4</v>
      </c>
      <c r="F9" s="7">
        <v>459</v>
      </c>
      <c r="G9" s="7">
        <v>34</v>
      </c>
      <c r="H9" s="8">
        <v>6248000</v>
      </c>
      <c r="I9" s="8">
        <v>11755000</v>
      </c>
      <c r="J9" s="8">
        <v>18519000</v>
      </c>
      <c r="K9" s="8">
        <f>J9*M9</f>
        <v>8333550</v>
      </c>
      <c r="L9" s="8">
        <f>J9-K9</f>
        <v>10185450</v>
      </c>
      <c r="M9" s="7">
        <v>0.45</v>
      </c>
      <c r="N9" s="9">
        <f>L9/(H9+I9+K9)</f>
        <v>0.3867419992368021</v>
      </c>
    </row>
    <row r="10" spans="1:14" ht="23.25" customHeight="1">
      <c r="A10" s="4" t="s">
        <v>12</v>
      </c>
      <c r="B10" s="5" t="s">
        <v>29</v>
      </c>
      <c r="C10" s="5">
        <v>601574</v>
      </c>
      <c r="D10" s="6" t="s">
        <v>30</v>
      </c>
      <c r="E10" s="7">
        <v>1</v>
      </c>
      <c r="F10" s="7">
        <v>163</v>
      </c>
      <c r="G10" s="7">
        <v>9</v>
      </c>
      <c r="H10" s="8">
        <v>77000</v>
      </c>
      <c r="I10" s="8">
        <v>289000</v>
      </c>
      <c r="J10" s="8">
        <v>1126000</v>
      </c>
      <c r="K10" s="8">
        <f>J10*M10</f>
        <v>506700</v>
      </c>
      <c r="L10" s="8">
        <f>J10-K10</f>
        <v>619300</v>
      </c>
      <c r="M10" s="7">
        <v>0.45</v>
      </c>
      <c r="N10" s="9">
        <f>L10/(H10+I10+K10)</f>
        <v>0.7096367594820672</v>
      </c>
    </row>
    <row r="12" spans="1:14" ht="12.75">
      <c r="A12" s="12" t="s">
        <v>31</v>
      </c>
      <c r="B12" s="12">
        <v>9</v>
      </c>
      <c r="C12" s="12"/>
      <c r="D12" s="12"/>
      <c r="E12" s="12">
        <f>SUM(E2:E10)</f>
        <v>40</v>
      </c>
      <c r="F12" s="13">
        <f>SUM(F2:F10)</f>
        <v>15472</v>
      </c>
      <c r="G12" s="13">
        <f>SUM(G2:G10)</f>
        <v>734</v>
      </c>
      <c r="H12" s="13">
        <f>SUM(H2:H10)</f>
        <v>24325000</v>
      </c>
      <c r="I12" s="13">
        <f>SUM(I2:I10)</f>
        <v>59306000</v>
      </c>
      <c r="J12" s="13">
        <f>SUM(J2:J10)</f>
        <v>159173000</v>
      </c>
      <c r="K12" s="13">
        <f>SUM(K2:K10)</f>
        <v>71627850</v>
      </c>
      <c r="L12" s="13">
        <f>SUM(L2:L10)</f>
        <v>87545150</v>
      </c>
      <c r="N12" s="9">
        <f>L12/(H12+I12+K12)</f>
        <v>0.563865763529744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2024-03-05T00:48:53Z</dcterms:created>
  <dcterms:modified xsi:type="dcterms:W3CDTF">2024-03-05T03:50:22Z</dcterms:modified>
  <cp:category/>
  <cp:version/>
  <cp:contentType/>
  <cp:contentStatus/>
  <cp:revision>11</cp:revision>
</cp:coreProperties>
</file>