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<sst xmlns="http://schemas.openxmlformats.org/spreadsheetml/2006/main" count="43" uniqueCount="34">
  <si>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</si>
  <si>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</si>
  <si>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</si>
  <si>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</si>
  <si>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</si>
  <si>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</si>
  <si>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</si>
  <si>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</si>
  <si>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</si>
  <si>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</si>
  <si>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</si>
  <si>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</si>
  <si>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Yolo</t>
  </si>
  <si>
    <t xml:space="preserve">Davis Joint Unified </t>
  </si>
  <si>
    <t xml:space="preserve">CA-5772678 </t>
  </si>
  <si>
    <t xml:space="preserve">Delta Elementary Charter </t>
  </si>
  <si>
    <t xml:space="preserve">CA-0114660 </t>
  </si>
  <si>
    <t xml:space="preserve">Empowering Possibilities International Charter </t>
  </si>
  <si>
    <t xml:space="preserve">CA-0132464 </t>
  </si>
  <si>
    <t xml:space="preserve">Esparto Unified </t>
  </si>
  <si>
    <t xml:space="preserve">CA-5772686 </t>
  </si>
  <si>
    <t xml:space="preserve">River Charter Schools Lighthouse Charter  </t>
  </si>
  <si>
    <t xml:space="preserve">CA-0131706 </t>
  </si>
  <si>
    <t xml:space="preserve">Sacramento Valley Charter </t>
  </si>
  <si>
    <t xml:space="preserve">CA-0124875 </t>
  </si>
  <si>
    <t xml:space="preserve">Washington Unified </t>
  </si>
  <si>
    <t xml:space="preserve">CA-5772694 </t>
  </si>
  <si>
    <t xml:space="preserve">Winters Joint Unified </t>
  </si>
  <si>
    <t xml:space="preserve">CA-5772702 </t>
  </si>
  <si>
    <t xml:space="preserve">Woodland Joint Unified </t>
  </si>
  <si>
    <t xml:space="preserve">CA-5772710 </t>
  </si>
  <si>
    <t xml:space="preserve">Yolo County Office of Education </t>
  </si>
  <si>
    <t xml:space="preserve">CA-5710579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</si>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</sst>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G1">
      <selection activeCell="N13" sqref="B13:N13"/>
    </sheetView>
  </sheetViews>
  <sheetFormatPr defaultColWidth="12.57421875" defaultRowHeight="12.75"/>
  <cols>
    <col min="1" max="1" width="15.57421875" style="0" customWidth="1"/>
    <col min="2" max="2" width="64.281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6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610620</v>
      </c>
      <c r="D2" s="4" t="s">
        <v>14</v>
      </c>
      <c r="E2" s="5">
        <v>17</v>
      </c>
      <c r="F2" s="6">
        <v>8398</v>
      </c>
      <c r="G2" s="5">
        <v>394</v>
      </c>
      <c r="H2" s="6">
        <v>11145000</v>
      </c>
      <c r="I2" s="6">
        <v>82261000</v>
      </c>
      <c r="J2" s="6">
        <v>52910000</v>
      </c>
      <c r="K2" s="6">
        <f>J2*M2</f>
        <v>23809500</v>
      </c>
      <c r="L2" s="6">
        <f>J2-K2</f>
        <v>29100500</v>
      </c>
      <c r="M2" s="5">
        <v>0.45</v>
      </c>
      <c r="N2" s="7">
        <f>L2/(H2+I2+K2)</f>
        <v>0.24826494789511627</v>
      </c>
    </row>
    <row r="3" spans="1:14" ht="24.75" customHeight="1">
      <c r="A3" s="5" t="s">
        <v>12</v>
      </c>
      <c r="B3" s="3" t="s">
        <v>15</v>
      </c>
      <c r="C3" s="3">
        <v>601979</v>
      </c>
      <c r="D3" s="4" t="s">
        <v>16</v>
      </c>
      <c r="E3" s="5">
        <v>1</v>
      </c>
      <c r="F3" s="5">
        <v>371</v>
      </c>
      <c r="G3" s="5">
        <v>18</v>
      </c>
      <c r="H3" s="6">
        <v>328000</v>
      </c>
      <c r="I3" s="6">
        <v>2384000</v>
      </c>
      <c r="J3" s="6">
        <v>1666000</v>
      </c>
      <c r="K3" s="6">
        <f>J3*M3</f>
        <v>749700</v>
      </c>
      <c r="L3" s="6">
        <f>J3-K3</f>
        <v>916300</v>
      </c>
      <c r="M3" s="5">
        <v>0.45</v>
      </c>
      <c r="N3" s="7">
        <f>L3/(H3+I3+K3)</f>
        <v>0.26469653638385765</v>
      </c>
    </row>
    <row r="4" spans="1:14" ht="27.75" customHeight="1">
      <c r="A4" s="5" t="s">
        <v>12</v>
      </c>
      <c r="B4" s="3" t="s">
        <v>17</v>
      </c>
      <c r="C4" s="3">
        <v>602147</v>
      </c>
      <c r="D4" s="4" t="s">
        <v>18</v>
      </c>
      <c r="E4" s="5">
        <v>1</v>
      </c>
      <c r="F4" s="5">
        <v>374</v>
      </c>
      <c r="G4" s="5">
        <v>20</v>
      </c>
      <c r="H4" s="6">
        <v>896000</v>
      </c>
      <c r="I4" s="6">
        <v>932000</v>
      </c>
      <c r="J4" s="6">
        <v>4030000</v>
      </c>
      <c r="K4" s="6">
        <f>J4*M4</f>
        <v>1813500</v>
      </c>
      <c r="L4" s="6">
        <f>J4-K4</f>
        <v>2216500</v>
      </c>
      <c r="M4" s="5">
        <v>0.45</v>
      </c>
      <c r="N4" s="7">
        <f>L4/(H4+I4+K4)</f>
        <v>0.6086777426884525</v>
      </c>
    </row>
    <row r="5" spans="1:14" ht="12.75">
      <c r="A5" s="5" t="s">
        <v>12</v>
      </c>
      <c r="B5" s="3" t="s">
        <v>19</v>
      </c>
      <c r="C5" s="3">
        <v>612930</v>
      </c>
      <c r="D5" s="4" t="s">
        <v>20</v>
      </c>
      <c r="E5" s="5">
        <v>4</v>
      </c>
      <c r="F5" s="5">
        <v>954</v>
      </c>
      <c r="G5" s="5">
        <v>46</v>
      </c>
      <c r="H5" s="6">
        <v>2402000</v>
      </c>
      <c r="I5" s="6">
        <v>5826000</v>
      </c>
      <c r="J5" s="6">
        <v>8913000</v>
      </c>
      <c r="K5" s="6">
        <f>J5*M5</f>
        <v>4010850</v>
      </c>
      <c r="L5" s="6">
        <f>J5-K5</f>
        <v>4902150</v>
      </c>
      <c r="M5" s="5">
        <v>0.45</v>
      </c>
      <c r="N5" s="7">
        <f>L5/(H5+I5+K5)</f>
        <v>0.4005400834228706</v>
      </c>
    </row>
    <row r="6" spans="1:14" ht="24.75" customHeight="1">
      <c r="A6" s="5" t="s">
        <v>12</v>
      </c>
      <c r="B6" s="3" t="s">
        <v>21</v>
      </c>
      <c r="C6" s="3">
        <v>602314</v>
      </c>
      <c r="D6" s="4" t="s">
        <v>22</v>
      </c>
      <c r="E6" s="5">
        <v>1</v>
      </c>
      <c r="F6" s="5">
        <v>369</v>
      </c>
      <c r="G6" s="5">
        <v>24</v>
      </c>
      <c r="H6" s="6">
        <v>327000</v>
      </c>
      <c r="I6" s="6">
        <v>1269000</v>
      </c>
      <c r="J6" s="6">
        <v>4287000</v>
      </c>
      <c r="K6" s="6">
        <f>J6*M6</f>
        <v>1929150</v>
      </c>
      <c r="L6" s="6">
        <f>J6-K6</f>
        <v>2357850</v>
      </c>
      <c r="M6" s="5">
        <v>0.45</v>
      </c>
      <c r="N6" s="7">
        <f>L6/(H6+I6+K6)</f>
        <v>0.6688651546742692</v>
      </c>
    </row>
    <row r="7" spans="1:14" ht="22.5" customHeight="1">
      <c r="A7" s="5" t="s">
        <v>12</v>
      </c>
      <c r="B7" s="3" t="s">
        <v>23</v>
      </c>
      <c r="C7" s="3">
        <v>602065</v>
      </c>
      <c r="D7" s="4" t="s">
        <v>24</v>
      </c>
      <c r="E7" s="5">
        <v>1</v>
      </c>
      <c r="F7" s="5">
        <v>306</v>
      </c>
      <c r="G7" s="5">
        <v>20</v>
      </c>
      <c r="H7" s="6">
        <v>362000</v>
      </c>
      <c r="I7" s="6">
        <v>672000</v>
      </c>
      <c r="J7" s="6">
        <v>2611000</v>
      </c>
      <c r="K7" s="6">
        <f>J7*M7</f>
        <v>1174950</v>
      </c>
      <c r="L7" s="6">
        <f>J7-K7</f>
        <v>1436050</v>
      </c>
      <c r="M7" s="5">
        <v>0.45</v>
      </c>
      <c r="N7" s="7">
        <f>L7/(H7+I7+K7)</f>
        <v>0.650105253627289</v>
      </c>
    </row>
    <row r="8" spans="1:14" ht="12.75">
      <c r="A8" s="5" t="s">
        <v>12</v>
      </c>
      <c r="B8" s="3" t="s">
        <v>25</v>
      </c>
      <c r="C8" s="3">
        <v>641580</v>
      </c>
      <c r="D8" s="4" t="s">
        <v>26</v>
      </c>
      <c r="E8" s="5">
        <v>14</v>
      </c>
      <c r="F8" s="6">
        <v>7427</v>
      </c>
      <c r="G8" s="5">
        <v>356</v>
      </c>
      <c r="H8" s="6">
        <v>19269000</v>
      </c>
      <c r="I8" s="6">
        <v>34386000</v>
      </c>
      <c r="J8" s="6">
        <v>71567000</v>
      </c>
      <c r="K8" s="6">
        <f>J8*M8</f>
        <v>32205150</v>
      </c>
      <c r="L8" s="6">
        <f>J8-K8</f>
        <v>39361850</v>
      </c>
      <c r="M8" s="5">
        <v>0.45</v>
      </c>
      <c r="N8" s="7">
        <f>L8/(H8+I8+K8)</f>
        <v>0.45844143062876086</v>
      </c>
    </row>
    <row r="9" spans="1:14" ht="12.75">
      <c r="A9" s="5" t="s">
        <v>12</v>
      </c>
      <c r="B9" s="3" t="s">
        <v>27</v>
      </c>
      <c r="C9" s="3">
        <v>642930</v>
      </c>
      <c r="D9" s="4" t="s">
        <v>28</v>
      </c>
      <c r="E9" s="5">
        <v>5</v>
      </c>
      <c r="F9" s="6">
        <v>1569</v>
      </c>
      <c r="G9" s="5">
        <v>77</v>
      </c>
      <c r="H9" s="6">
        <v>3306000</v>
      </c>
      <c r="I9" s="6">
        <v>6291000</v>
      </c>
      <c r="J9" s="6">
        <v>16984000</v>
      </c>
      <c r="K9" s="6">
        <f>J9*M9</f>
        <v>7642800</v>
      </c>
      <c r="L9" s="6">
        <f>J9-K9</f>
        <v>9341200</v>
      </c>
      <c r="M9" s="5">
        <v>0.45</v>
      </c>
      <c r="N9" s="7">
        <f>L9/(H9+I9+K9)</f>
        <v>0.5418392324736946</v>
      </c>
    </row>
    <row r="10" spans="1:14" ht="12.75">
      <c r="A10" s="5" t="s">
        <v>12</v>
      </c>
      <c r="B10" s="8" t="s">
        <v>29</v>
      </c>
      <c r="C10" s="3">
        <v>643080</v>
      </c>
      <c r="D10" s="4" t="s">
        <v>30</v>
      </c>
      <c r="E10" s="5">
        <v>17</v>
      </c>
      <c r="F10" s="6">
        <v>9531</v>
      </c>
      <c r="G10" s="5">
        <v>436</v>
      </c>
      <c r="H10" s="6">
        <v>18582000</v>
      </c>
      <c r="I10" s="6">
        <v>46182000</v>
      </c>
      <c r="J10" s="6">
        <v>84506000</v>
      </c>
      <c r="K10" s="6">
        <f>J10*M10</f>
        <v>38027700</v>
      </c>
      <c r="L10" s="6">
        <f>J10-K10</f>
        <v>46478300</v>
      </c>
      <c r="M10" s="5">
        <v>0.45</v>
      </c>
      <c r="N10" s="7">
        <f>L10/(H10+I10+K10)</f>
        <v>0.45216004794161396</v>
      </c>
    </row>
    <row r="11" spans="1:14" ht="23.25" customHeight="1">
      <c r="A11" s="5" t="s">
        <v>12</v>
      </c>
      <c r="B11" s="3" t="s">
        <v>31</v>
      </c>
      <c r="C11" s="3">
        <v>691049</v>
      </c>
      <c r="D11" s="4" t="s">
        <v>32</v>
      </c>
      <c r="E11" s="5">
        <v>3</v>
      </c>
      <c r="F11" s="5">
        <v>204</v>
      </c>
      <c r="G11" s="5">
        <v>20</v>
      </c>
      <c r="H11" s="6">
        <v>10992000</v>
      </c>
      <c r="I11" s="6">
        <v>15326000</v>
      </c>
      <c r="J11" s="6">
        <v>21322000</v>
      </c>
      <c r="K11" s="6">
        <f>J11*M11</f>
        <v>9594900</v>
      </c>
      <c r="L11" s="6">
        <f>J11-K11</f>
        <v>11727100</v>
      </c>
      <c r="M11" s="5">
        <v>0.45</v>
      </c>
      <c r="N11" s="7">
        <f>L11/(H11+I11+K11)</f>
        <v>0.32654283001372764</v>
      </c>
    </row>
    <row r="13" spans="1:14" ht="12.75">
      <c r="A13" s="9" t="s">
        <v>33</v>
      </c>
      <c r="B13" s="9">
        <v>10</v>
      </c>
      <c r="C13" s="9"/>
      <c r="D13" s="9"/>
      <c r="E13" s="9">
        <f>SUM(E2:E11)</f>
        <v>64</v>
      </c>
      <c r="F13" s="10">
        <f>SUM(F2:F11)</f>
        <v>29503</v>
      </c>
      <c r="G13" s="10">
        <f>SUM(G2:G11)</f>
        <v>1411</v>
      </c>
      <c r="H13" s="10">
        <f>SUM(H2:H11)</f>
        <v>67609000</v>
      </c>
      <c r="I13" s="10">
        <f>SUM(I2:I11)</f>
        <v>195529000</v>
      </c>
      <c r="J13" s="10">
        <f>SUM(J2:J11)</f>
        <v>268796000</v>
      </c>
      <c r="K13" s="10">
        <f>SUM(K2:K11)</f>
        <v>120958200</v>
      </c>
      <c r="L13" s="10">
        <f>SUM(L2:L11)</f>
        <v>147837800</v>
      </c>
      <c r="N13" s="7">
        <f>L13/(H13+I13+K13)</f>
        <v>0.3848978459042292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3:N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3:N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2024-03-05T07:35:12Z</dcterms:modified>
  <cp:category/>
  <cp:version/>
  <cp:contentType/>
  <cp:contentStatus/>
  <cp:revision>3</cp:revision>
</cp:coreProperties>
</file>