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<sst xmlns="http://schemas.openxmlformats.org/spreadsheetml/2006/main" count="52" uniqueCount="40">
  <si>
    <t>County</t>
  </si>
  <si>
    <t>Name</t>
  </si>
  <si>
    <t>NCES ID</t>
  </si>
  <si>
    <t>State District ID</t>
  </si>
  <si>
    <t>Schools</t>
  </si>
  <si>
    <t>Students</t>
  </si>
  <si>
    <t>Teachers</t>
  </si>
  <si>
    <t>Federal</t>
  </si>
  <si>
    <t>Local</t>
  </si>
  <si>
    <t>State</t>
  </si>
  <si>
    <t>Revised</t>
  </si>
  <si>
    <t>Loan</t>
  </si>
  <si>
    <t>Tehama</t>
  </si>
  <si>
    <t xml:space="preserve">Antelope Elementary </t>
  </si>
  <si>
    <t xml:space="preserve">CA-5271472 </t>
  </si>
  <si>
    <t>Corning Union Elementary</t>
  </si>
  <si>
    <t xml:space="preserve">CA-5271498 </t>
  </si>
  <si>
    <t>Evergreen Union</t>
  </si>
  <si>
    <t xml:space="preserve">CA-5271522 </t>
  </si>
  <si>
    <t xml:space="preserve">Flournoy Union Elementary </t>
  </si>
  <si>
    <t xml:space="preserve">CA-5271530 </t>
  </si>
  <si>
    <t>Gerber Union Elementary</t>
  </si>
  <si>
    <t xml:space="preserve">CA-5271548 </t>
  </si>
  <si>
    <t xml:space="preserve">Kirkwood Elementary </t>
  </si>
  <si>
    <t xml:space="preserve">CA-5271555 </t>
  </si>
  <si>
    <t xml:space="preserve">Lassen View Union Elementary </t>
  </si>
  <si>
    <t xml:space="preserve">CA-5271563 </t>
  </si>
  <si>
    <t xml:space="preserve">Los Molinos Unified </t>
  </si>
  <si>
    <t xml:space="preserve">CA-5271571 </t>
  </si>
  <si>
    <t xml:space="preserve">Red Bluff Joint Union High </t>
  </si>
  <si>
    <t xml:space="preserve">CA-5271639 </t>
  </si>
  <si>
    <t xml:space="preserve">Red Bluff Union Elementary </t>
  </si>
  <si>
    <t xml:space="preserve">CA-5271621 </t>
  </si>
  <si>
    <t xml:space="preserve">Reeds Creek Elementary </t>
  </si>
  <si>
    <t xml:space="preserve">CA-5271647 </t>
  </si>
  <si>
    <t xml:space="preserve">Richfield Elementary </t>
  </si>
  <si>
    <t xml:space="preserve">CA-5271654 </t>
  </si>
  <si>
    <t xml:space="preserve">Tehama County Department Of Education </t>
  </si>
  <si>
    <t xml:space="preserve">CA-5210520 </t>
  </si>
  <si>
    <t>TOTALS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</si>
</sst>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0.00%"/>
  </numFmts>
  <fonts count="4">
    <font>
      <sz val="10"/>
      <name val="Arial"/>
      <family val="2"/>
    </font>
    <font>
      <b/>
      <sz val="14"/>
      <name val="Palatino Linotype"/>
      <family val="1"/>
    </font>
    <font>
      <sz val="15"/>
      <name val="Palatino Linotype"/>
      <family val="1"/>
    </font>
    <font>
      <sz val="14"/>
      <name val="Palatino Linotype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Fill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Alignment="1">
      <alignment horizontal="right" wrapText="1"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5" fontId="2" fillId="0" borderId="0" xfId="0" applyNumberFormat="1" applyFont="1" applyAlignment="1">
      <alignment horizontal="right" wrapText="1"/>
    </xf>
    <xf numFmtId="166" fontId="2" fillId="0" borderId="0" xfId="0" applyNumberFormat="1" applyFont="1" applyAlignment="1">
      <alignment/>
    </xf>
    <xf numFmtId="164" fontId="3" fillId="0" borderId="0" xfId="0" applyFont="1" applyAlignment="1">
      <alignment wrapText="1"/>
    </xf>
    <xf numFmtId="164" fontId="3" fillId="0" borderId="0" xfId="0" applyFont="1" applyFill="1" applyAlignment="1">
      <alignment wrapText="1"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workbookViewId="0" topLeftCell="F1">
      <selection activeCell="N16" sqref="B16:N16"/>
    </sheetView>
  </sheetViews>
  <sheetFormatPr defaultColWidth="12.57421875" defaultRowHeight="12.75"/>
  <cols>
    <col min="1" max="1" width="15.57421875" style="0" customWidth="1"/>
    <col min="2" max="2" width="54.00390625" style="0" customWidth="1"/>
    <col min="3" max="3" width="21.140625" style="0" customWidth="1"/>
    <col min="4" max="4" width="21.421875" style="0" customWidth="1"/>
    <col min="5" max="5" width="11.57421875" style="0" customWidth="1"/>
    <col min="6" max="6" width="19.00390625" style="0" customWidth="1"/>
    <col min="7" max="7" width="18.28125" style="0" customWidth="1"/>
    <col min="8" max="8" width="19.7109375" style="0" customWidth="1"/>
    <col min="9" max="9" width="20.57421875" style="0" customWidth="1"/>
    <col min="10" max="10" width="17.8515625" style="0" customWidth="1"/>
    <col min="11" max="11" width="19.421875" style="0" customWidth="1"/>
    <col min="12" max="12" width="21.57421875" style="0" customWidth="1"/>
    <col min="13" max="16384" width="11.57421875" style="0" customWidth="1"/>
  </cols>
  <sheetData>
    <row r="1" spans="1:12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4" ht="12.75">
      <c r="A2" s="2" t="s">
        <v>12</v>
      </c>
      <c r="B2" s="3" t="s">
        <v>13</v>
      </c>
      <c r="C2" s="3">
        <v>602760</v>
      </c>
      <c r="D2" s="4" t="s">
        <v>14</v>
      </c>
      <c r="E2" s="5">
        <v>4</v>
      </c>
      <c r="F2" s="5">
        <v>812</v>
      </c>
      <c r="G2" s="5">
        <v>39</v>
      </c>
      <c r="H2" s="6">
        <v>770000</v>
      </c>
      <c r="I2" s="7">
        <v>2073000</v>
      </c>
      <c r="J2" s="6">
        <v>7679000</v>
      </c>
      <c r="K2" s="6">
        <f>J2*M2</f>
        <v>3455550</v>
      </c>
      <c r="L2" s="6">
        <f>J2-K2</f>
        <v>4223450</v>
      </c>
      <c r="M2" s="5">
        <v>0.45</v>
      </c>
      <c r="N2" s="8">
        <f>L2/(H2+I2+K2)</f>
        <v>0.6705432202649816</v>
      </c>
    </row>
    <row r="3" spans="1:14" ht="17.25" customHeight="1">
      <c r="A3" s="2" t="s">
        <v>12</v>
      </c>
      <c r="B3" s="3" t="s">
        <v>15</v>
      </c>
      <c r="C3" s="3">
        <v>609780</v>
      </c>
      <c r="D3" s="4" t="s">
        <v>16</v>
      </c>
      <c r="E3" s="5">
        <v>6</v>
      </c>
      <c r="F3" s="6">
        <v>1990</v>
      </c>
      <c r="G3" s="5">
        <v>88</v>
      </c>
      <c r="H3" s="6">
        <v>2881000</v>
      </c>
      <c r="I3" s="7">
        <v>5171000</v>
      </c>
      <c r="J3" s="6">
        <v>21754000</v>
      </c>
      <c r="K3" s="6">
        <f>J3*M3</f>
        <v>9789300</v>
      </c>
      <c r="L3" s="6">
        <f>J3-K3</f>
        <v>11964700</v>
      </c>
      <c r="M3" s="5">
        <v>0.45</v>
      </c>
      <c r="N3" s="8">
        <f>L3/(H3+I3+K3)</f>
        <v>0.670618172442591</v>
      </c>
    </row>
    <row r="4" spans="1:14" ht="12.75">
      <c r="A4" s="2" t="s">
        <v>12</v>
      </c>
      <c r="B4" s="3" t="s">
        <v>17</v>
      </c>
      <c r="C4" s="3">
        <v>613170</v>
      </c>
      <c r="D4" s="4" t="s">
        <v>18</v>
      </c>
      <c r="E4" s="5">
        <v>6</v>
      </c>
      <c r="F4" s="6">
        <v>1176</v>
      </c>
      <c r="G4" s="5">
        <v>65</v>
      </c>
      <c r="H4" s="7">
        <v>978000</v>
      </c>
      <c r="I4" s="6">
        <v>3370000</v>
      </c>
      <c r="J4" s="6">
        <v>10798000</v>
      </c>
      <c r="K4" s="6">
        <f>J4*M4</f>
        <v>4859100</v>
      </c>
      <c r="L4" s="6">
        <f>J4-K4</f>
        <v>5938900</v>
      </c>
      <c r="M4" s="5">
        <v>0.45</v>
      </c>
      <c r="N4" s="8">
        <f>L4/(H4+I4+K4)</f>
        <v>0.6450348100922114</v>
      </c>
    </row>
    <row r="5" spans="1:14" ht="21" customHeight="1">
      <c r="A5" s="2" t="s">
        <v>12</v>
      </c>
      <c r="B5" s="3" t="s">
        <v>19</v>
      </c>
      <c r="C5" s="3">
        <v>613860</v>
      </c>
      <c r="D5" s="4" t="s">
        <v>20</v>
      </c>
      <c r="E5" s="5">
        <v>1</v>
      </c>
      <c r="F5" s="6">
        <v>45</v>
      </c>
      <c r="G5" s="5">
        <v>0</v>
      </c>
      <c r="H5" s="7">
        <v>29000</v>
      </c>
      <c r="I5" s="6">
        <v>203000</v>
      </c>
      <c r="J5" s="6">
        <v>304000</v>
      </c>
      <c r="K5" s="6">
        <f>J5*M5</f>
        <v>136800</v>
      </c>
      <c r="L5" s="6">
        <f>J5-K5</f>
        <v>167200</v>
      </c>
      <c r="M5" s="5">
        <v>0.45</v>
      </c>
      <c r="N5" s="8">
        <f>L5/(H5+I5+K5)</f>
        <v>0.45336225596529284</v>
      </c>
    </row>
    <row r="6" spans="1:14" ht="12.75">
      <c r="A6" s="2" t="s">
        <v>12</v>
      </c>
      <c r="B6" s="8" t="s">
        <v>21</v>
      </c>
      <c r="C6" s="3">
        <v>615090</v>
      </c>
      <c r="D6" s="4" t="s">
        <v>22</v>
      </c>
      <c r="E6" s="5">
        <v>1</v>
      </c>
      <c r="F6" s="5">
        <v>399</v>
      </c>
      <c r="G6" s="5">
        <v>17</v>
      </c>
      <c r="H6" s="6">
        <v>548000</v>
      </c>
      <c r="I6" s="7">
        <v>1009000</v>
      </c>
      <c r="J6" s="6">
        <v>3916000</v>
      </c>
      <c r="K6" s="6">
        <f>J6*M6</f>
        <v>1762200</v>
      </c>
      <c r="L6" s="6">
        <f>J6-K6</f>
        <v>2153800</v>
      </c>
      <c r="M6" s="5">
        <v>0.45</v>
      </c>
      <c r="N6" s="8">
        <f>L6/(H6+I6+K6)</f>
        <v>0.6488912991082189</v>
      </c>
    </row>
    <row r="7" spans="1:14" ht="12.75">
      <c r="A7" s="2" t="s">
        <v>12</v>
      </c>
      <c r="B7" s="3" t="s">
        <v>23</v>
      </c>
      <c r="C7" s="3">
        <v>619860</v>
      </c>
      <c r="D7" s="4" t="s">
        <v>24</v>
      </c>
      <c r="E7" s="5">
        <v>1</v>
      </c>
      <c r="F7" s="5">
        <v>102</v>
      </c>
      <c r="G7" s="5">
        <v>5</v>
      </c>
      <c r="H7" s="6">
        <v>86000</v>
      </c>
      <c r="I7" s="7">
        <v>157000</v>
      </c>
      <c r="J7" s="6">
        <v>990000</v>
      </c>
      <c r="K7" s="6">
        <f>J7*M7</f>
        <v>445500</v>
      </c>
      <c r="L7" s="6">
        <f>J7-K7</f>
        <v>544500</v>
      </c>
      <c r="M7" s="5">
        <v>0.45</v>
      </c>
      <c r="N7" s="8">
        <f>L7/(H7+I7+K7)</f>
        <v>0.7908496732026143</v>
      </c>
    </row>
    <row r="8" spans="1:14" ht="19.5" customHeight="1">
      <c r="A8" s="2" t="s">
        <v>12</v>
      </c>
      <c r="B8" s="3" t="s">
        <v>25</v>
      </c>
      <c r="C8" s="3">
        <v>621090</v>
      </c>
      <c r="D8" s="4" t="s">
        <v>26</v>
      </c>
      <c r="E8" s="5">
        <v>1</v>
      </c>
      <c r="F8" s="5">
        <v>358</v>
      </c>
      <c r="G8" s="5">
        <v>15</v>
      </c>
      <c r="H8" s="6">
        <v>349000</v>
      </c>
      <c r="I8" s="7">
        <v>1173000</v>
      </c>
      <c r="J8" s="6">
        <v>2842000</v>
      </c>
      <c r="K8" s="6">
        <f>J8*M8</f>
        <v>1278900</v>
      </c>
      <c r="L8" s="6">
        <f>J8-K8</f>
        <v>1563100</v>
      </c>
      <c r="M8" s="5">
        <v>0.45</v>
      </c>
      <c r="N8" s="8">
        <f>L8/(H8+I8+K8)</f>
        <v>0.5580706201578064</v>
      </c>
    </row>
    <row r="9" spans="1:14" ht="12.75">
      <c r="A9" s="2" t="s">
        <v>12</v>
      </c>
      <c r="B9" s="3" t="s">
        <v>27</v>
      </c>
      <c r="C9" s="3">
        <v>622860</v>
      </c>
      <c r="D9" s="4" t="s">
        <v>28</v>
      </c>
      <c r="E9" s="5">
        <v>3</v>
      </c>
      <c r="F9" s="6">
        <v>528</v>
      </c>
      <c r="G9" s="5">
        <v>31</v>
      </c>
      <c r="H9" s="6">
        <v>644000</v>
      </c>
      <c r="I9" s="7">
        <v>2207000</v>
      </c>
      <c r="J9" s="6">
        <v>5373000</v>
      </c>
      <c r="K9" s="6">
        <f>J9*M9</f>
        <v>2417850</v>
      </c>
      <c r="L9" s="6">
        <f>J9-K9</f>
        <v>2955150</v>
      </c>
      <c r="M9" s="5">
        <v>0.45</v>
      </c>
      <c r="N9" s="8">
        <f>L9/(H9+I9+K9)</f>
        <v>0.560871917021741</v>
      </c>
    </row>
    <row r="10" spans="1:14" ht="18" customHeight="1">
      <c r="A10" s="2" t="s">
        <v>12</v>
      </c>
      <c r="B10" s="3" t="s">
        <v>29</v>
      </c>
      <c r="C10" s="3">
        <v>632010</v>
      </c>
      <c r="D10" s="4" t="s">
        <v>30</v>
      </c>
      <c r="E10" s="5">
        <v>2</v>
      </c>
      <c r="F10" s="6">
        <v>1747</v>
      </c>
      <c r="G10" s="5">
        <v>86</v>
      </c>
      <c r="H10" s="7">
        <v>2238000</v>
      </c>
      <c r="I10" s="6">
        <v>11104000</v>
      </c>
      <c r="J10" s="6">
        <v>15961000</v>
      </c>
      <c r="K10" s="6">
        <f>J10*M10</f>
        <v>7182450</v>
      </c>
      <c r="L10" s="6">
        <f>J10-K10</f>
        <v>8778550</v>
      </c>
      <c r="M10" s="5">
        <v>0.45</v>
      </c>
      <c r="N10" s="8">
        <f>L10/(H10+I10+K10)</f>
        <v>0.42771182662629204</v>
      </c>
    </row>
    <row r="11" spans="1:14" ht="19.5" customHeight="1">
      <c r="A11" s="2" t="s">
        <v>12</v>
      </c>
      <c r="B11" s="9" t="s">
        <v>31</v>
      </c>
      <c r="C11" s="3">
        <v>631980</v>
      </c>
      <c r="D11" s="4" t="s">
        <v>32</v>
      </c>
      <c r="E11" s="5">
        <v>5</v>
      </c>
      <c r="F11" s="6">
        <v>1842</v>
      </c>
      <c r="G11" s="5">
        <v>89</v>
      </c>
      <c r="H11" s="7">
        <v>2561000</v>
      </c>
      <c r="I11" s="7">
        <v>5878000</v>
      </c>
      <c r="J11" s="7">
        <v>19398000</v>
      </c>
      <c r="K11" s="6">
        <f>J11*M11</f>
        <v>8729100</v>
      </c>
      <c r="L11" s="6">
        <f>J11-K11</f>
        <v>10668900</v>
      </c>
      <c r="M11" s="5">
        <v>0.45</v>
      </c>
      <c r="N11" s="8">
        <f>L11/(H11+I11+K11)</f>
        <v>0.6214374333793489</v>
      </c>
    </row>
    <row r="12" spans="1:14" ht="21" customHeight="1">
      <c r="A12" s="2" t="s">
        <v>12</v>
      </c>
      <c r="B12" s="3" t="s">
        <v>33</v>
      </c>
      <c r="C12" s="3">
        <v>632250</v>
      </c>
      <c r="D12" s="4" t="s">
        <v>34</v>
      </c>
      <c r="E12" s="5">
        <v>1</v>
      </c>
      <c r="F12" s="6">
        <v>181</v>
      </c>
      <c r="G12" s="5">
        <v>9</v>
      </c>
      <c r="H12" s="6">
        <v>192000</v>
      </c>
      <c r="I12" s="7">
        <v>358000</v>
      </c>
      <c r="J12" s="6">
        <v>1554000</v>
      </c>
      <c r="K12" s="6">
        <f>J12*M12</f>
        <v>699300</v>
      </c>
      <c r="L12" s="6">
        <f>J12-K12</f>
        <v>854700</v>
      </c>
      <c r="M12" s="5">
        <v>0.45</v>
      </c>
      <c r="N12" s="8">
        <f>L12/(H12+I12+K12)</f>
        <v>0.6841431201472825</v>
      </c>
    </row>
    <row r="13" spans="1:14" ht="12.75">
      <c r="A13" s="2" t="s">
        <v>12</v>
      </c>
      <c r="B13" s="3" t="s">
        <v>35</v>
      </c>
      <c r="C13" s="3">
        <v>632400</v>
      </c>
      <c r="D13" s="4" t="s">
        <v>36</v>
      </c>
      <c r="E13" s="5">
        <v>1</v>
      </c>
      <c r="F13" s="5">
        <v>238</v>
      </c>
      <c r="G13" s="5">
        <v>10</v>
      </c>
      <c r="H13" s="6">
        <v>230000</v>
      </c>
      <c r="I13" s="7">
        <v>583000</v>
      </c>
      <c r="J13" s="6">
        <v>2211000</v>
      </c>
      <c r="K13" s="6">
        <f>J13*M13</f>
        <v>994950</v>
      </c>
      <c r="L13" s="6">
        <f>J13-K13</f>
        <v>1216050</v>
      </c>
      <c r="M13" s="5">
        <v>0.45</v>
      </c>
      <c r="N13" s="8">
        <f>L13/(H13+I13+K13)</f>
        <v>0.6726126275616029</v>
      </c>
    </row>
    <row r="14" spans="1:14" ht="23.25" customHeight="1">
      <c r="A14" s="2" t="s">
        <v>12</v>
      </c>
      <c r="B14" s="10" t="s">
        <v>37</v>
      </c>
      <c r="C14" s="3">
        <v>691043</v>
      </c>
      <c r="D14" s="4" t="s">
        <v>38</v>
      </c>
      <c r="E14" s="5">
        <v>3</v>
      </c>
      <c r="F14" s="5">
        <v>123</v>
      </c>
      <c r="G14" s="5">
        <v>12</v>
      </c>
      <c r="H14" s="7">
        <v>4076000</v>
      </c>
      <c r="I14" s="6">
        <v>11438000</v>
      </c>
      <c r="J14" s="7">
        <v>14370000</v>
      </c>
      <c r="K14" s="6">
        <f>J14*M14</f>
        <v>6466500</v>
      </c>
      <c r="L14" s="6">
        <f>J14-K14</f>
        <v>7903500</v>
      </c>
      <c r="M14" s="5">
        <v>0.45</v>
      </c>
      <c r="N14" s="8">
        <f>L14/(H14+I14+K14)</f>
        <v>0.3595687086281022</v>
      </c>
    </row>
    <row r="16" spans="1:14" ht="12.75">
      <c r="A16" s="11" t="s">
        <v>39</v>
      </c>
      <c r="B16" s="11">
        <v>13</v>
      </c>
      <c r="C16" s="11"/>
      <c r="D16" s="11"/>
      <c r="E16" s="11">
        <f>SUM(E2:E14)</f>
        <v>35</v>
      </c>
      <c r="F16" s="12">
        <f>SUM(F2:F14)</f>
        <v>9541</v>
      </c>
      <c r="G16" s="12">
        <f>SUM(G2:G14)</f>
        <v>466</v>
      </c>
      <c r="H16" s="12">
        <f>SUM(H2:H14)</f>
        <v>15582000</v>
      </c>
      <c r="I16" s="12">
        <f>SUM(I2:I14)</f>
        <v>44724000</v>
      </c>
      <c r="J16" s="12">
        <f>SUM(J2:J14)</f>
        <v>107150000</v>
      </c>
      <c r="K16" s="12">
        <f>SUM(K2:K14)</f>
        <v>48217500</v>
      </c>
      <c r="L16" s="12">
        <f>SUM(L2:L14)</f>
        <v>58932500</v>
      </c>
      <c r="N16" s="8">
        <f>L16/(H16+I16+K16)</f>
        <v>0.5430390652715771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B16:N16 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B16:N16 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Zoll</dc:creator>
  <cp:keywords/>
  <dc:description/>
  <cp:lastModifiedBy>Peter Zoll</cp:lastModifiedBy>
  <dcterms:created xsi:type="dcterms:W3CDTF">2024-03-05T03:10:38Z</dcterms:created>
  <dcterms:modified xsi:type="dcterms:W3CDTF">2024-03-05T16:05:32Z</dcterms:modified>
  <cp:category/>
  <cp:version/>
  <cp:contentType/>
  <cp:contentStatus/>
  <cp:revision>4</cp:revision>
</cp:coreProperties>
</file>