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<sst xmlns="http://schemas.openxmlformats.org/spreadsheetml/2006/main" count="58" uniqueCount="44">
  <si>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</si>
  <si>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</si>
  <si>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</si>
  <si>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</si>
  <si>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</si>
  <si>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</si>
  <si>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</si>
  <si>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</si>
  <si>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</si>
  <si>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</si>
  <si>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</si>
  <si>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</si>
  <si>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Sutter</t>
  </si>
  <si>
    <t xml:space="preserve">AeroSTEM Academy  </t>
  </si>
  <si>
    <t xml:space="preserve">CA-0138040 </t>
  </si>
  <si>
    <t xml:space="preserve">Brittan Elementary </t>
  </si>
  <si>
    <t xml:space="preserve">CA-5171357 </t>
  </si>
  <si>
    <t xml:space="preserve">Browns Elementary </t>
  </si>
  <si>
    <t xml:space="preserve">CA-5171365 </t>
  </si>
  <si>
    <t xml:space="preserve">East Nicolaus Joint Union High </t>
  </si>
  <si>
    <t xml:space="preserve">CA-5171373 </t>
  </si>
  <si>
    <t xml:space="preserve">Franklin Elementary </t>
  </si>
  <si>
    <t xml:space="preserve">CA-5171381 </t>
  </si>
  <si>
    <t xml:space="preserve">Inspire Charter School - North District </t>
  </si>
  <si>
    <t xml:space="preserve">CA-0133934 </t>
  </si>
  <si>
    <t xml:space="preserve">Live Oak Unified </t>
  </si>
  <si>
    <t xml:space="preserve">CA-5171399 </t>
  </si>
  <si>
    <t xml:space="preserve">Marcum-Illinois Union Elementary </t>
  </si>
  <si>
    <t xml:space="preserve">CA-5171407 </t>
  </si>
  <si>
    <t xml:space="preserve">Meridian Elementary </t>
  </si>
  <si>
    <t xml:space="preserve">CA-5171415 </t>
  </si>
  <si>
    <t xml:space="preserve">Nuestro Elementary </t>
  </si>
  <si>
    <t xml:space="preserve">CA-5171423 </t>
  </si>
  <si>
    <t xml:space="preserve">Pleasant Grove Joint Union </t>
  </si>
  <si>
    <t xml:space="preserve">CA-5171431 </t>
  </si>
  <si>
    <t xml:space="preserve">South Sutter Charter District </t>
  </si>
  <si>
    <t xml:space="preserve">CA-0109793 </t>
  </si>
  <si>
    <t xml:space="preserve">Sutter County Office of Education </t>
  </si>
  <si>
    <t xml:space="preserve">CA-5110512 </t>
  </si>
  <si>
    <t xml:space="preserve">Sutter Peak Charter Academy </t>
  </si>
  <si>
    <t xml:space="preserve">CA-0132977 </t>
  </si>
  <si>
    <t>Sutter Union High</t>
  </si>
  <si>
    <t xml:space="preserve">CA-5171449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</si>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</sst>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I1">
      <selection activeCell="N18" sqref="B18:N18"/>
    </sheetView>
  </sheetViews>
  <sheetFormatPr defaultColWidth="12.57421875" defaultRowHeight="12.75"/>
  <cols>
    <col min="1" max="1" width="15.57421875" style="0" customWidth="1"/>
    <col min="2" max="2" width="51.421875" style="0" customWidth="1"/>
    <col min="3" max="3" width="14.0039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8.71093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21" customHeight="1">
      <c r="A2" s="2" t="s">
        <v>12</v>
      </c>
      <c r="B2" s="3" t="s">
        <v>13</v>
      </c>
      <c r="C2" s="3">
        <v>601724</v>
      </c>
      <c r="D2" s="4" t="s">
        <v>14</v>
      </c>
      <c r="E2" s="5">
        <v>1</v>
      </c>
      <c r="F2" s="5">
        <v>133</v>
      </c>
      <c r="G2" s="5">
        <v>6</v>
      </c>
      <c r="H2" s="6">
        <v>23000</v>
      </c>
      <c r="I2" s="6">
        <v>270000</v>
      </c>
      <c r="J2" s="6">
        <v>1047000</v>
      </c>
      <c r="K2" s="6">
        <f>J2*M2</f>
        <v>471150</v>
      </c>
      <c r="L2" s="6">
        <f>J2-K2</f>
        <v>575850</v>
      </c>
      <c r="M2" s="5">
        <v>0.45</v>
      </c>
      <c r="N2" s="7">
        <f>L2/(H2+I2+K2)</f>
        <v>0.7535824118301381</v>
      </c>
    </row>
    <row r="3" spans="1:14" ht="21" customHeight="1">
      <c r="A3" s="2" t="s">
        <v>12</v>
      </c>
      <c r="B3" s="3" t="s">
        <v>15</v>
      </c>
      <c r="C3" s="3">
        <v>606090</v>
      </c>
      <c r="D3" s="4" t="s">
        <v>16</v>
      </c>
      <c r="E3" s="5">
        <v>1</v>
      </c>
      <c r="F3" s="5">
        <v>460</v>
      </c>
      <c r="G3" s="5">
        <v>23</v>
      </c>
      <c r="H3" s="6">
        <v>230000</v>
      </c>
      <c r="I3" s="6">
        <v>1511000</v>
      </c>
      <c r="J3" s="6">
        <v>3369000</v>
      </c>
      <c r="K3" s="6">
        <f>J3*M3</f>
        <v>1516050</v>
      </c>
      <c r="L3" s="6">
        <f>J3-K3</f>
        <v>1852950</v>
      </c>
      <c r="M3" s="5">
        <v>0.45</v>
      </c>
      <c r="N3" s="7">
        <f>L3/(H3+I3+K3)</f>
        <v>0.5689043766598609</v>
      </c>
    </row>
    <row r="4" spans="1:14" ht="21" customHeight="1">
      <c r="A4" s="2" t="s">
        <v>12</v>
      </c>
      <c r="B4" s="3" t="s">
        <v>17</v>
      </c>
      <c r="C4" s="3">
        <v>606100</v>
      </c>
      <c r="D4" s="4" t="s">
        <v>18</v>
      </c>
      <c r="E4" s="5">
        <v>1</v>
      </c>
      <c r="F4" s="5">
        <v>122</v>
      </c>
      <c r="G4" s="5">
        <v>7</v>
      </c>
      <c r="H4" s="6">
        <v>65000</v>
      </c>
      <c r="I4" s="6">
        <v>584000</v>
      </c>
      <c r="J4" s="6">
        <v>1020000</v>
      </c>
      <c r="K4" s="6">
        <f>J4*M4</f>
        <v>459000</v>
      </c>
      <c r="L4" s="6">
        <f>J4-K4</f>
        <v>561000</v>
      </c>
      <c r="M4" s="5">
        <v>0.45</v>
      </c>
      <c r="N4" s="7">
        <f>L4/(H4+I4+K4)</f>
        <v>0.5063176895306859</v>
      </c>
    </row>
    <row r="5" spans="1:14" ht="21" customHeight="1">
      <c r="A5" s="2" t="s">
        <v>12</v>
      </c>
      <c r="B5" s="3" t="s">
        <v>19</v>
      </c>
      <c r="C5" s="3">
        <v>611780</v>
      </c>
      <c r="D5" s="4" t="s">
        <v>20</v>
      </c>
      <c r="E5" s="5">
        <v>1</v>
      </c>
      <c r="F5" s="5">
        <v>310</v>
      </c>
      <c r="G5" s="5">
        <v>15</v>
      </c>
      <c r="H5" s="6">
        <v>118000</v>
      </c>
      <c r="I5" s="6">
        <v>1583000</v>
      </c>
      <c r="J5" s="6">
        <v>2606000</v>
      </c>
      <c r="K5" s="6">
        <f>J5*M5</f>
        <v>1172700</v>
      </c>
      <c r="L5" s="6">
        <f>J5-K5</f>
        <v>1433300</v>
      </c>
      <c r="M5" s="5">
        <v>0.45</v>
      </c>
      <c r="N5" s="7">
        <f>L5/(H5+I5+K5)</f>
        <v>0.498764658802241</v>
      </c>
    </row>
    <row r="6" spans="1:14" ht="21" customHeight="1">
      <c r="A6" s="2" t="s">
        <v>12</v>
      </c>
      <c r="B6" s="3" t="s">
        <v>21</v>
      </c>
      <c r="C6" s="3">
        <v>614340</v>
      </c>
      <c r="D6" s="4" t="s">
        <v>22</v>
      </c>
      <c r="E6" s="5">
        <v>1</v>
      </c>
      <c r="F6" s="5">
        <v>490</v>
      </c>
      <c r="G6" s="5">
        <v>21</v>
      </c>
      <c r="H6" s="6">
        <v>201000</v>
      </c>
      <c r="I6" s="6">
        <v>1347000</v>
      </c>
      <c r="J6" s="6">
        <v>3577000</v>
      </c>
      <c r="K6" s="6">
        <f>J6*M6</f>
        <v>1609650</v>
      </c>
      <c r="L6" s="6">
        <f>J6-K6</f>
        <v>1967350</v>
      </c>
      <c r="M6" s="5">
        <v>0.45</v>
      </c>
      <c r="N6" s="7">
        <f>L6/(H6+I6+K6)</f>
        <v>0.6230424524567321</v>
      </c>
    </row>
    <row r="7" spans="1:14" ht="21" customHeight="1">
      <c r="A7" s="2" t="s">
        <v>12</v>
      </c>
      <c r="B7" s="3" t="s">
        <v>23</v>
      </c>
      <c r="C7" s="3">
        <v>602400</v>
      </c>
      <c r="D7" s="4" t="s">
        <v>24</v>
      </c>
      <c r="E7" s="5">
        <v>1</v>
      </c>
      <c r="F7" s="6">
        <v>2365</v>
      </c>
      <c r="G7" s="5">
        <v>80</v>
      </c>
      <c r="H7" s="6">
        <v>348000</v>
      </c>
      <c r="I7" s="6">
        <v>1251000</v>
      </c>
      <c r="J7" s="6">
        <v>9796000</v>
      </c>
      <c r="K7" s="6">
        <f>J7*M7</f>
        <v>4408200</v>
      </c>
      <c r="L7" s="6">
        <f>J7-K7</f>
        <v>5387800</v>
      </c>
      <c r="M7" s="5">
        <v>0.45</v>
      </c>
      <c r="N7" s="7">
        <f>L7/(H7+I7+K7)</f>
        <v>0.8968903981888401</v>
      </c>
    </row>
    <row r="8" spans="1:14" ht="21" customHeight="1">
      <c r="A8" s="2" t="s">
        <v>12</v>
      </c>
      <c r="B8" s="8" t="s">
        <v>25</v>
      </c>
      <c r="C8" s="3">
        <v>622050</v>
      </c>
      <c r="D8" s="4" t="s">
        <v>26</v>
      </c>
      <c r="E8" s="5">
        <v>6</v>
      </c>
      <c r="F8" s="6">
        <v>1972</v>
      </c>
      <c r="G8" s="5">
        <v>97</v>
      </c>
      <c r="H8" s="6">
        <v>2624000</v>
      </c>
      <c r="I8" s="6">
        <v>6150000</v>
      </c>
      <c r="J8" s="6">
        <v>19596000</v>
      </c>
      <c r="K8" s="6">
        <f>J8*M8</f>
        <v>8818200</v>
      </c>
      <c r="L8" s="6">
        <f>J8-K8</f>
        <v>10777800</v>
      </c>
      <c r="M8" s="5">
        <v>0.45</v>
      </c>
      <c r="N8" s="7">
        <f>L8/(H8+I8+K8)</f>
        <v>0.6126465137958869</v>
      </c>
    </row>
    <row r="9" spans="1:14" ht="21" customHeight="1">
      <c r="A9" s="2" t="s">
        <v>12</v>
      </c>
      <c r="B9" s="3" t="s">
        <v>27</v>
      </c>
      <c r="C9" s="3">
        <v>623800</v>
      </c>
      <c r="D9" s="4" t="s">
        <v>28</v>
      </c>
      <c r="E9" s="5">
        <v>1</v>
      </c>
      <c r="F9" s="5">
        <v>193</v>
      </c>
      <c r="G9" s="5">
        <v>10</v>
      </c>
      <c r="H9" s="6">
        <v>122000</v>
      </c>
      <c r="I9" s="6">
        <v>828000</v>
      </c>
      <c r="J9" s="6">
        <v>1995000</v>
      </c>
      <c r="K9" s="6">
        <f>J9*M9</f>
        <v>897750</v>
      </c>
      <c r="L9" s="6">
        <f>J9-K9</f>
        <v>1097250</v>
      </c>
      <c r="M9" s="5">
        <v>0.45</v>
      </c>
      <c r="N9" s="7">
        <f>L9/(H9+I9+K9)</f>
        <v>0.5938303341902313</v>
      </c>
    </row>
    <row r="10" spans="1:14" ht="21" customHeight="1">
      <c r="A10" s="2" t="s">
        <v>12</v>
      </c>
      <c r="B10" s="3" t="s">
        <v>29</v>
      </c>
      <c r="C10" s="3">
        <v>624690</v>
      </c>
      <c r="D10" s="4" t="s">
        <v>30</v>
      </c>
      <c r="E10" s="5">
        <v>1</v>
      </c>
      <c r="F10" s="5">
        <v>70</v>
      </c>
      <c r="G10" s="5">
        <v>3</v>
      </c>
      <c r="H10" s="6">
        <v>241000</v>
      </c>
      <c r="I10" s="6">
        <v>331000</v>
      </c>
      <c r="J10" s="6">
        <v>666000</v>
      </c>
      <c r="K10" s="6">
        <f>J10*M10</f>
        <v>299700</v>
      </c>
      <c r="L10" s="6">
        <f>J10-K10</f>
        <v>366300</v>
      </c>
      <c r="M10" s="5">
        <v>0.45</v>
      </c>
      <c r="N10" s="7">
        <f>L10/(H10+I10+K10)</f>
        <v>0.42021337616152343</v>
      </c>
    </row>
    <row r="11" spans="1:14" ht="21" customHeight="1">
      <c r="A11" s="2" t="s">
        <v>12</v>
      </c>
      <c r="B11" s="3" t="s">
        <v>31</v>
      </c>
      <c r="C11" s="3">
        <v>627750</v>
      </c>
      <c r="D11" s="4" t="s">
        <v>32</v>
      </c>
      <c r="E11" s="5">
        <v>1</v>
      </c>
      <c r="F11" s="5">
        <v>184</v>
      </c>
      <c r="G11" s="5">
        <v>9</v>
      </c>
      <c r="H11" s="6">
        <v>83000</v>
      </c>
      <c r="I11" s="6">
        <v>531000</v>
      </c>
      <c r="J11" s="6">
        <v>1724000</v>
      </c>
      <c r="K11" s="6">
        <f>J11*M11</f>
        <v>775800</v>
      </c>
      <c r="L11" s="6">
        <f>J11-K11</f>
        <v>948200</v>
      </c>
      <c r="M11" s="5">
        <v>0.45</v>
      </c>
      <c r="N11" s="7">
        <f>L11/(H11+I11+K11)</f>
        <v>0.6822564397755073</v>
      </c>
    </row>
    <row r="12" spans="1:14" ht="21" customHeight="1">
      <c r="A12" s="2" t="s">
        <v>12</v>
      </c>
      <c r="B12" s="3" t="s">
        <v>33</v>
      </c>
      <c r="C12" s="3">
        <v>630900</v>
      </c>
      <c r="D12" s="4" t="s">
        <v>34</v>
      </c>
      <c r="E12" s="5">
        <v>1</v>
      </c>
      <c r="F12" s="5">
        <v>145</v>
      </c>
      <c r="G12" s="5">
        <v>8</v>
      </c>
      <c r="H12" s="6">
        <v>107000</v>
      </c>
      <c r="I12" s="6">
        <v>693000</v>
      </c>
      <c r="J12" s="6">
        <v>1228000</v>
      </c>
      <c r="K12" s="6">
        <f>J12*M12</f>
        <v>552600</v>
      </c>
      <c r="L12" s="6">
        <f>J12-K12</f>
        <v>675400</v>
      </c>
      <c r="M12" s="5">
        <v>0.45</v>
      </c>
      <c r="N12" s="7">
        <f>L12/(H12+I12+K12)</f>
        <v>0.49933461481591007</v>
      </c>
    </row>
    <row r="13" spans="1:14" ht="21" customHeight="1">
      <c r="A13" s="2" t="s">
        <v>12</v>
      </c>
      <c r="B13" s="3" t="s">
        <v>35</v>
      </c>
      <c r="C13" s="3">
        <v>601740</v>
      </c>
      <c r="D13" s="4" t="s">
        <v>36</v>
      </c>
      <c r="E13" s="5">
        <v>1</v>
      </c>
      <c r="F13" s="6">
        <v>2295</v>
      </c>
      <c r="G13" s="6">
        <v>100</v>
      </c>
      <c r="H13" s="6">
        <v>542000</v>
      </c>
      <c r="I13" s="6">
        <v>2107000</v>
      </c>
      <c r="J13" s="6">
        <v>19762000</v>
      </c>
      <c r="K13" s="6">
        <f>J13*M13</f>
        <v>8892900</v>
      </c>
      <c r="L13" s="6">
        <f>J13-K13</f>
        <v>10869100</v>
      </c>
      <c r="M13" s="5">
        <v>0.45</v>
      </c>
      <c r="N13" s="7">
        <f>L13/(H13+I13+K13)</f>
        <v>0.9417080376714406</v>
      </c>
    </row>
    <row r="14" spans="1:14" ht="21" customHeight="1">
      <c r="A14" s="2" t="s">
        <v>12</v>
      </c>
      <c r="B14" s="3" t="s">
        <v>37</v>
      </c>
      <c r="C14" s="3">
        <v>691042</v>
      </c>
      <c r="D14" s="4" t="s">
        <v>38</v>
      </c>
      <c r="E14" s="5">
        <v>3</v>
      </c>
      <c r="F14" s="5">
        <v>376</v>
      </c>
      <c r="G14" s="5">
        <v>36</v>
      </c>
      <c r="H14" s="6">
        <v>7504000</v>
      </c>
      <c r="I14" s="9">
        <v>14297000</v>
      </c>
      <c r="J14" s="10">
        <v>26243000</v>
      </c>
      <c r="K14" s="6">
        <f>J14*M14</f>
        <v>11809350</v>
      </c>
      <c r="L14" s="6">
        <f>J14-K14</f>
        <v>14433650</v>
      </c>
      <c r="M14" s="5">
        <v>0.45</v>
      </c>
      <c r="N14" s="7">
        <f>L14/(H14+I14+K14)</f>
        <v>0.429440633614348</v>
      </c>
    </row>
    <row r="15" spans="1:14" ht="21" customHeight="1">
      <c r="A15" s="2" t="s">
        <v>12</v>
      </c>
      <c r="B15" s="3" t="s">
        <v>39</v>
      </c>
      <c r="C15" s="3">
        <v>601512</v>
      </c>
      <c r="D15" s="4" t="s">
        <v>40</v>
      </c>
      <c r="E15" s="5">
        <v>1</v>
      </c>
      <c r="F15" s="5">
        <v>613</v>
      </c>
      <c r="G15" s="5">
        <v>23</v>
      </c>
      <c r="H15" s="6">
        <v>75000</v>
      </c>
      <c r="I15" s="6">
        <v>518000</v>
      </c>
      <c r="J15" s="6">
        <v>5402000</v>
      </c>
      <c r="K15" s="6">
        <f>J15*M15</f>
        <v>2430900</v>
      </c>
      <c r="L15" s="6">
        <f>J15-K15</f>
        <v>2971100</v>
      </c>
      <c r="M15" s="5">
        <v>0.45</v>
      </c>
      <c r="N15" s="7">
        <f>L15/(H15+I15+K15)</f>
        <v>0.9825391051291379</v>
      </c>
    </row>
    <row r="16" spans="1:14" ht="21" customHeight="1">
      <c r="A16" s="2" t="s">
        <v>12</v>
      </c>
      <c r="B16" s="5" t="s">
        <v>41</v>
      </c>
      <c r="C16" s="3">
        <v>638610</v>
      </c>
      <c r="D16" s="4" t="s">
        <v>42</v>
      </c>
      <c r="E16" s="5">
        <v>2</v>
      </c>
      <c r="F16" s="5">
        <v>802</v>
      </c>
      <c r="G16" s="5">
        <v>35</v>
      </c>
      <c r="H16" s="6">
        <v>373000</v>
      </c>
      <c r="I16" s="6">
        <v>2902000</v>
      </c>
      <c r="J16" s="6">
        <v>6605000</v>
      </c>
      <c r="K16" s="6">
        <f>J16*M16</f>
        <v>2972250</v>
      </c>
      <c r="L16" s="6">
        <f>J16-K16</f>
        <v>3632750</v>
      </c>
      <c r="M16" s="5">
        <v>0.45</v>
      </c>
      <c r="N16" s="7">
        <f>L16/(H16+I16+K16)</f>
        <v>0.5814958581775982</v>
      </c>
    </row>
    <row r="18" spans="1:14" ht="12.75">
      <c r="A18" s="11" t="s">
        <v>43</v>
      </c>
      <c r="B18" s="11">
        <v>15</v>
      </c>
      <c r="C18" s="11"/>
      <c r="D18" s="11"/>
      <c r="E18" s="11">
        <f>SUM(E2:E16)</f>
        <v>23</v>
      </c>
      <c r="F18" s="12">
        <f>SUM(F2:F16)</f>
        <v>10530</v>
      </c>
      <c r="G18" s="12">
        <f>SUM(G2:G16)</f>
        <v>473</v>
      </c>
      <c r="H18" s="12">
        <f>SUM(H2:H16)</f>
        <v>12656000</v>
      </c>
      <c r="I18" s="12">
        <f>SUM(I2:I16)</f>
        <v>34903000</v>
      </c>
      <c r="J18" s="12">
        <f>SUM(J2:J16)</f>
        <v>104636000</v>
      </c>
      <c r="K18" s="12">
        <f>SUM(K2:K16)</f>
        <v>47086200</v>
      </c>
      <c r="L18" s="12">
        <f>SUM(L2:L16)</f>
        <v>57549800</v>
      </c>
      <c r="N18" s="7">
        <f>L18/(H18+I18+K18)</f>
        <v>0.6080583061792886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8:N1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8:N1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2024-03-05T16:14:31Z</dcterms:modified>
  <cp:category/>
  <cp:version/>
  <cp:contentType/>
  <cp:contentStatus/>
  <cp:revision>3</cp:revision>
</cp:coreProperties>
</file>