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<sst xmlns="http://schemas.openxmlformats.org/spreadsheetml/2006/main" count="61" uniqueCount="46">
  <si>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</si>
  <si>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</si>
  <si>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</si>
  <si>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</si>
  <si>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</si>
  <si>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</si>
  <si>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</si>
  <si>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</si>
  <si>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</si>
  <si>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</si>
  <si>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</si>
  <si>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</si>
  <si>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Solano</t>
  </si>
  <si>
    <t>Benicia Unified</t>
  </si>
  <si>
    <t>CA-4870524</t>
  </si>
  <si>
    <t xml:space="preserve">Caliber: ChangeMakers Academy  </t>
  </si>
  <si>
    <t>CA-0134262</t>
  </si>
  <si>
    <t xml:space="preserve">Dixon Montessori Charter  </t>
  </si>
  <si>
    <t>CA-0122267</t>
  </si>
  <si>
    <t>Dixon Unified</t>
  </si>
  <si>
    <t>CA-4870532</t>
  </si>
  <si>
    <t xml:space="preserve">Elite Public </t>
  </si>
  <si>
    <t>CA-0139030</t>
  </si>
  <si>
    <t>Fairfield-Suisun Unified</t>
  </si>
  <si>
    <t>CA-4870540</t>
  </si>
  <si>
    <t xml:space="preserve">Griffin Academy High  </t>
  </si>
  <si>
    <t>CA-0139816</t>
  </si>
  <si>
    <t xml:space="preserve">Kairos Public School Vacaville Academy </t>
  </si>
  <si>
    <t>CA-0129494</t>
  </si>
  <si>
    <t xml:space="preserve">Mare Island Technology Academy  </t>
  </si>
  <si>
    <t>CA-6116255</t>
  </si>
  <si>
    <t xml:space="preserve">MIT Academy  </t>
  </si>
  <si>
    <t>CA-4830196</t>
  </si>
  <si>
    <t xml:space="preserve">MIT Griffin Academy Middle  </t>
  </si>
  <si>
    <t>CA-0137380</t>
  </si>
  <si>
    <t>River Delta Joint Unified</t>
  </si>
  <si>
    <t>CA-3467413</t>
  </si>
  <si>
    <t>Solano County Office of Education</t>
  </si>
  <si>
    <t>CA-4810488</t>
  </si>
  <si>
    <t>Travis Unified</t>
  </si>
  <si>
    <t>CA-4870565</t>
  </si>
  <si>
    <t>Vacaville Unified</t>
  </si>
  <si>
    <t>CA-4870573</t>
  </si>
  <si>
    <t>Vallejo City Unified</t>
  </si>
  <si>
    <t>CA-4870581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</si>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</sst>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3" xfId="0" applyFont="1" applyBorder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C1">
      <selection activeCell="K16" sqref="K16"/>
    </sheetView>
  </sheetViews>
  <sheetFormatPr defaultColWidth="12.57421875" defaultRowHeight="12.75"/>
  <cols>
    <col min="1" max="1" width="15.57421875" style="0" customWidth="1"/>
    <col min="2" max="2" width="56.421875" style="0" customWidth="1"/>
    <col min="3" max="3" width="14.0039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2.42187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12.75">
      <c r="A2" s="2" t="s">
        <v>12</v>
      </c>
      <c r="B2" s="3" t="s">
        <v>13</v>
      </c>
      <c r="C2" s="4">
        <v>604620</v>
      </c>
      <c r="D2" s="5" t="s">
        <v>14</v>
      </c>
      <c r="E2" s="3">
        <v>8</v>
      </c>
      <c r="F2" s="3">
        <v>4372</v>
      </c>
      <c r="G2" s="3">
        <v>203</v>
      </c>
      <c r="H2" s="6">
        <v>4661000</v>
      </c>
      <c r="I2" s="6">
        <v>28195000</v>
      </c>
      <c r="J2" s="6">
        <v>30944000</v>
      </c>
      <c r="K2" s="6">
        <f>M2*J2</f>
        <v>13924800</v>
      </c>
      <c r="L2" s="7">
        <f>J2-K2</f>
        <v>17019200</v>
      </c>
      <c r="M2" s="8">
        <v>0.45</v>
      </c>
      <c r="N2" s="9">
        <f>L2/(H2+I2+K2)</f>
        <v>0.36380737396538754</v>
      </c>
    </row>
    <row r="3" spans="1:14" ht="12.75">
      <c r="A3" s="2" t="s">
        <v>12</v>
      </c>
      <c r="B3" s="3" t="s">
        <v>15</v>
      </c>
      <c r="C3" s="4">
        <v>601582</v>
      </c>
      <c r="D3" s="5" t="s">
        <v>16</v>
      </c>
      <c r="E3" s="3">
        <v>1</v>
      </c>
      <c r="F3" s="3">
        <v>919</v>
      </c>
      <c r="G3" s="3">
        <v>43</v>
      </c>
      <c r="H3" s="6">
        <v>1133000</v>
      </c>
      <c r="I3" s="6">
        <v>2486000</v>
      </c>
      <c r="J3" s="6">
        <v>6956000</v>
      </c>
      <c r="K3" s="6">
        <f>M3*J3</f>
        <v>3130200</v>
      </c>
      <c r="L3" s="7">
        <f>J3-K3</f>
        <v>3825800</v>
      </c>
      <c r="M3" s="8">
        <v>0.45</v>
      </c>
      <c r="N3" s="9">
        <f>L3/(H3+I3+K3)</f>
        <v>0.5668523676880223</v>
      </c>
    </row>
    <row r="4" spans="1:14" ht="12.75">
      <c r="A4" s="2" t="s">
        <v>12</v>
      </c>
      <c r="B4" s="3" t="s">
        <v>17</v>
      </c>
      <c r="C4" s="4">
        <v>602252</v>
      </c>
      <c r="D4" s="5" t="s">
        <v>18</v>
      </c>
      <c r="E4" s="3">
        <v>1</v>
      </c>
      <c r="F4" s="3">
        <v>447</v>
      </c>
      <c r="G4" s="3">
        <v>20</v>
      </c>
      <c r="H4" s="6">
        <v>234000</v>
      </c>
      <c r="I4" s="6">
        <v>2048000</v>
      </c>
      <c r="J4" s="6">
        <v>2993000</v>
      </c>
      <c r="K4" s="6">
        <f>M4*J4</f>
        <v>1346850</v>
      </c>
      <c r="L4" s="7">
        <f>J4-K4</f>
        <v>1646150</v>
      </c>
      <c r="M4" s="8">
        <v>0.45</v>
      </c>
      <c r="N4" s="9">
        <f>L4/(H4+I4+K4)</f>
        <v>0.45362856001212504</v>
      </c>
    </row>
    <row r="5" spans="1:14" ht="12.75">
      <c r="A5" s="2" t="s">
        <v>12</v>
      </c>
      <c r="B5" s="3" t="s">
        <v>19</v>
      </c>
      <c r="C5" s="4">
        <v>611280</v>
      </c>
      <c r="D5" s="5" t="s">
        <v>20</v>
      </c>
      <c r="E5" s="3">
        <v>7</v>
      </c>
      <c r="F5" s="3">
        <v>3021</v>
      </c>
      <c r="G5" s="3">
        <v>131</v>
      </c>
      <c r="H5" s="6">
        <v>5558000</v>
      </c>
      <c r="I5" s="6">
        <v>17432000</v>
      </c>
      <c r="J5" s="6">
        <v>25343000</v>
      </c>
      <c r="K5" s="6">
        <f>M5*J5</f>
        <v>11404350</v>
      </c>
      <c r="L5" s="7">
        <f>J5-K5</f>
        <v>13938650</v>
      </c>
      <c r="M5" s="8">
        <v>0.45</v>
      </c>
      <c r="N5" s="9">
        <f>L5/(H5+I5+K5)</f>
        <v>0.4052598755318824</v>
      </c>
    </row>
    <row r="6" spans="1:14" ht="12.75">
      <c r="A6" s="2" t="s">
        <v>12</v>
      </c>
      <c r="B6" s="3" t="s">
        <v>21</v>
      </c>
      <c r="C6" s="4">
        <v>602485</v>
      </c>
      <c r="D6" s="5" t="s">
        <v>22</v>
      </c>
      <c r="E6" s="3">
        <v>1</v>
      </c>
      <c r="F6" s="3">
        <v>671</v>
      </c>
      <c r="G6" s="3">
        <v>37</v>
      </c>
      <c r="H6" s="6">
        <v>625000</v>
      </c>
      <c r="I6" s="6">
        <v>2088000</v>
      </c>
      <c r="J6" s="6">
        <v>3581000</v>
      </c>
      <c r="K6" s="6">
        <f>M6*J6</f>
        <v>1611450</v>
      </c>
      <c r="L6" s="7">
        <f>J6-K6</f>
        <v>1969550</v>
      </c>
      <c r="M6" s="8">
        <v>0.45</v>
      </c>
      <c r="N6" s="9">
        <f>L6/(H6+I6+K6)</f>
        <v>0.45544520112384235</v>
      </c>
    </row>
    <row r="7" spans="1:14" ht="12.75">
      <c r="A7" s="2" t="s">
        <v>12</v>
      </c>
      <c r="B7" s="3" t="s">
        <v>23</v>
      </c>
      <c r="C7" s="4">
        <v>613360</v>
      </c>
      <c r="D7" s="5" t="s">
        <v>24</v>
      </c>
      <c r="E7" s="3">
        <v>31</v>
      </c>
      <c r="F7" s="3">
        <v>20559</v>
      </c>
      <c r="G7" s="3">
        <v>864</v>
      </c>
      <c r="H7" s="6">
        <v>29188000</v>
      </c>
      <c r="I7" s="6">
        <v>94548000</v>
      </c>
      <c r="J7" s="6">
        <v>182679000</v>
      </c>
      <c r="K7" s="6">
        <f>M7*J7</f>
        <v>82205550</v>
      </c>
      <c r="L7" s="7">
        <f>J7-K7</f>
        <v>100473450</v>
      </c>
      <c r="M7" s="8">
        <v>0.45</v>
      </c>
      <c r="N7" s="9">
        <f>L7/(H7+I7+K7)</f>
        <v>0.48787362239431525</v>
      </c>
    </row>
    <row r="8" spans="1:14" ht="12.75">
      <c r="A8" s="2" t="s">
        <v>12</v>
      </c>
      <c r="B8" s="3" t="s">
        <v>25</v>
      </c>
      <c r="C8" s="4">
        <v>602530</v>
      </c>
      <c r="D8" s="5" t="s">
        <v>26</v>
      </c>
      <c r="E8" s="3">
        <v>1</v>
      </c>
      <c r="F8" s="3">
        <v>153</v>
      </c>
      <c r="G8" s="3">
        <v>11</v>
      </c>
      <c r="H8" s="6">
        <v>349000</v>
      </c>
      <c r="I8" s="6">
        <v>306000</v>
      </c>
      <c r="J8" s="6">
        <v>943000</v>
      </c>
      <c r="K8" s="6">
        <f>M8*J8</f>
        <v>424350</v>
      </c>
      <c r="L8" s="7">
        <f>J8-K8</f>
        <v>518650</v>
      </c>
      <c r="M8" s="8">
        <v>0.45</v>
      </c>
      <c r="N8" s="9">
        <f>L8/(H8+I8+K8)</f>
        <v>0.4805206837448464</v>
      </c>
    </row>
    <row r="9" spans="1:14" ht="12.75">
      <c r="A9" s="2" t="s">
        <v>12</v>
      </c>
      <c r="B9" s="3" t="s">
        <v>27</v>
      </c>
      <c r="C9" s="4">
        <v>601832</v>
      </c>
      <c r="D9" s="5" t="s">
        <v>28</v>
      </c>
      <c r="E9" s="3">
        <v>1</v>
      </c>
      <c r="F9" s="3">
        <v>645</v>
      </c>
      <c r="G9" s="3">
        <v>27</v>
      </c>
      <c r="H9" s="6">
        <v>227000</v>
      </c>
      <c r="I9" s="6">
        <v>1718000</v>
      </c>
      <c r="J9" s="6">
        <v>4217000</v>
      </c>
      <c r="K9" s="6">
        <f>M9*J9</f>
        <v>1897650</v>
      </c>
      <c r="L9" s="7">
        <f>J9-K9</f>
        <v>2319350</v>
      </c>
      <c r="M9" s="8">
        <v>0.45</v>
      </c>
      <c r="N9" s="9">
        <f>L9/(H9+I9+K9)</f>
        <v>0.6035808621654327</v>
      </c>
    </row>
    <row r="10" spans="1:14" ht="12.75">
      <c r="A10" s="2" t="s">
        <v>12</v>
      </c>
      <c r="B10" s="3" t="s">
        <v>29</v>
      </c>
      <c r="C10" s="4">
        <v>601783</v>
      </c>
      <c r="D10" s="5" t="s">
        <v>30</v>
      </c>
      <c r="E10" s="3">
        <v>1</v>
      </c>
      <c r="F10" s="3">
        <v>278</v>
      </c>
      <c r="G10" s="3">
        <v>13</v>
      </c>
      <c r="H10" s="6">
        <v>692000</v>
      </c>
      <c r="I10" s="6">
        <v>1270000</v>
      </c>
      <c r="J10" s="6">
        <v>3395000</v>
      </c>
      <c r="K10" s="6">
        <f>M10*J10</f>
        <v>1527750</v>
      </c>
      <c r="L10" s="7">
        <f>J10-K10</f>
        <v>1867250</v>
      </c>
      <c r="M10" s="8">
        <v>0.45</v>
      </c>
      <c r="N10" s="9">
        <f>L10/(H10+I10+K10)</f>
        <v>0.5350669818754925</v>
      </c>
    </row>
    <row r="11" spans="1:14" ht="12.75">
      <c r="A11" s="2" t="s">
        <v>12</v>
      </c>
      <c r="B11" s="3" t="s">
        <v>31</v>
      </c>
      <c r="C11" s="4">
        <v>602483</v>
      </c>
      <c r="D11" s="5" t="s">
        <v>32</v>
      </c>
      <c r="E11" s="3">
        <v>1</v>
      </c>
      <c r="F11" s="3">
        <v>433</v>
      </c>
      <c r="G11" s="3">
        <v>18</v>
      </c>
      <c r="H11" s="6">
        <v>597000</v>
      </c>
      <c r="I11" s="6">
        <v>1696000</v>
      </c>
      <c r="J11" s="6">
        <v>5400000</v>
      </c>
      <c r="K11" s="6">
        <f>M11*J11</f>
        <v>2430000</v>
      </c>
      <c r="L11" s="7">
        <f>J11-K11</f>
        <v>2970000</v>
      </c>
      <c r="M11" s="8">
        <v>0.45</v>
      </c>
      <c r="N11" s="9">
        <f>L11/(H11+I11+K11)</f>
        <v>0.6288376032182934</v>
      </c>
    </row>
    <row r="12" spans="1:14" ht="12.75">
      <c r="A12" s="2" t="s">
        <v>12</v>
      </c>
      <c r="B12" s="3" t="s">
        <v>33</v>
      </c>
      <c r="C12" s="4">
        <v>601875</v>
      </c>
      <c r="D12" s="5" t="s">
        <v>34</v>
      </c>
      <c r="E12" s="3">
        <v>1</v>
      </c>
      <c r="F12" s="3">
        <v>102</v>
      </c>
      <c r="G12" s="3">
        <v>6</v>
      </c>
      <c r="H12" s="6">
        <v>332000</v>
      </c>
      <c r="I12" s="6">
        <v>901000</v>
      </c>
      <c r="J12" s="6">
        <v>2284000</v>
      </c>
      <c r="K12" s="6">
        <f>M12*J12</f>
        <v>1027800</v>
      </c>
      <c r="L12" s="7">
        <f>J12-K12</f>
        <v>1256200</v>
      </c>
      <c r="M12" s="8">
        <v>0.45</v>
      </c>
      <c r="N12" s="9">
        <f>L12/(H12+I12+K12)</f>
        <v>0.5556440198159943</v>
      </c>
    </row>
    <row r="13" spans="1:14" ht="12.75">
      <c r="A13" s="2" t="s">
        <v>12</v>
      </c>
      <c r="B13" s="3" t="s">
        <v>35</v>
      </c>
      <c r="C13" s="4">
        <v>633110</v>
      </c>
      <c r="D13" s="5" t="s">
        <v>36</v>
      </c>
      <c r="E13" s="3">
        <v>11</v>
      </c>
      <c r="F13" s="3">
        <v>1787</v>
      </c>
      <c r="G13" s="3">
        <v>91</v>
      </c>
      <c r="H13" s="6">
        <v>2906000</v>
      </c>
      <c r="I13" s="6">
        <v>15014000</v>
      </c>
      <c r="J13" s="6">
        <v>12050000</v>
      </c>
      <c r="K13" s="6">
        <f>M13*J13</f>
        <v>5422500</v>
      </c>
      <c r="L13" s="7">
        <f>J13-K13</f>
        <v>6627500</v>
      </c>
      <c r="M13" s="8">
        <v>0.45</v>
      </c>
      <c r="N13" s="9">
        <f>L13/(H13+I13+K13)</f>
        <v>0.2839241726464603</v>
      </c>
    </row>
    <row r="14" spans="1:14" ht="12.75">
      <c r="A14" s="2" t="s">
        <v>12</v>
      </c>
      <c r="B14" s="3" t="s">
        <v>37</v>
      </c>
      <c r="C14" s="4">
        <v>691122</v>
      </c>
      <c r="D14" s="5" t="s">
        <v>38</v>
      </c>
      <c r="E14" s="3">
        <v>3</v>
      </c>
      <c r="F14" s="3">
        <v>353</v>
      </c>
      <c r="G14" s="3">
        <v>48</v>
      </c>
      <c r="H14" s="6">
        <v>13633000</v>
      </c>
      <c r="I14" s="6">
        <v>26974000</v>
      </c>
      <c r="J14" s="6">
        <v>45994000</v>
      </c>
      <c r="K14" s="6">
        <f>M14*J14</f>
        <v>20697300</v>
      </c>
      <c r="L14" s="7">
        <f>J14-K14</f>
        <v>25296700</v>
      </c>
      <c r="M14" s="8">
        <v>0.45</v>
      </c>
      <c r="N14" s="9">
        <f>L14/(H14+I14+K14)</f>
        <v>0.4126415275926811</v>
      </c>
    </row>
    <row r="15" spans="1:14" ht="12.75">
      <c r="A15" s="2" t="s">
        <v>12</v>
      </c>
      <c r="B15" s="3" t="s">
        <v>39</v>
      </c>
      <c r="C15" s="4">
        <v>639630</v>
      </c>
      <c r="D15" s="5" t="s">
        <v>40</v>
      </c>
      <c r="E15" s="3">
        <v>10</v>
      </c>
      <c r="F15" s="3">
        <v>5340</v>
      </c>
      <c r="G15" s="3">
        <v>227</v>
      </c>
      <c r="H15" s="6">
        <v>9098000</v>
      </c>
      <c r="I15" s="6">
        <v>19062000</v>
      </c>
      <c r="J15" s="6">
        <v>49888000</v>
      </c>
      <c r="K15" s="6">
        <f>M15*J15</f>
        <v>22449600</v>
      </c>
      <c r="L15" s="7">
        <f>J15-K15</f>
        <v>27438400</v>
      </c>
      <c r="M15" s="8">
        <v>0.45</v>
      </c>
      <c r="N15" s="9">
        <f>L15/(H15+I15+K15)</f>
        <v>0.5421580095475957</v>
      </c>
    </row>
    <row r="16" spans="1:14" ht="12.75">
      <c r="A16" s="2" t="s">
        <v>12</v>
      </c>
      <c r="B16" s="3" t="s">
        <v>41</v>
      </c>
      <c r="C16" s="4">
        <v>640590</v>
      </c>
      <c r="D16" s="5" t="s">
        <v>42</v>
      </c>
      <c r="E16" s="3">
        <v>18</v>
      </c>
      <c r="F16" s="3">
        <v>12608</v>
      </c>
      <c r="G16" s="3">
        <v>567</v>
      </c>
      <c r="H16" s="6">
        <v>26990000</v>
      </c>
      <c r="I16" s="6">
        <v>61994000</v>
      </c>
      <c r="J16" s="6">
        <v>106499000</v>
      </c>
      <c r="K16" s="6">
        <f>M16*J16</f>
        <v>47924550</v>
      </c>
      <c r="L16" s="7">
        <f>J16-K16</f>
        <v>58574450</v>
      </c>
      <c r="M16" s="8">
        <v>0.45</v>
      </c>
      <c r="N16" s="9">
        <f>L16/(H16+I16+K16)</f>
        <v>0.4278363184768227</v>
      </c>
    </row>
    <row r="17" spans="1:14" ht="12.75">
      <c r="A17" s="2" t="s">
        <v>12</v>
      </c>
      <c r="B17" s="10" t="s">
        <v>43</v>
      </c>
      <c r="C17" s="11">
        <v>640740</v>
      </c>
      <c r="D17" s="12" t="s">
        <v>44</v>
      </c>
      <c r="E17" s="10">
        <v>20</v>
      </c>
      <c r="F17" s="10">
        <v>10330</v>
      </c>
      <c r="G17" s="10">
        <v>424</v>
      </c>
      <c r="H17" s="6">
        <v>24580000</v>
      </c>
      <c r="I17" s="6">
        <v>56681000</v>
      </c>
      <c r="J17" s="6">
        <v>117569000</v>
      </c>
      <c r="K17" s="6">
        <f>M17*J17</f>
        <v>52906050</v>
      </c>
      <c r="L17" s="7">
        <f>J17-K17</f>
        <v>64662950</v>
      </c>
      <c r="M17" s="8">
        <v>0.45</v>
      </c>
      <c r="N17" s="9">
        <f>L17/(H17+I17+K17)</f>
        <v>0.4819584987521154</v>
      </c>
    </row>
    <row r="19" spans="1:14" ht="12.75">
      <c r="A19" s="13" t="s">
        <v>45</v>
      </c>
      <c r="B19" s="13">
        <v>16</v>
      </c>
      <c r="C19" s="13"/>
      <c r="D19" s="13"/>
      <c r="E19" s="13">
        <f>SUM(E2:E17)</f>
        <v>116</v>
      </c>
      <c r="F19" s="6">
        <f>SUM(F2:F17)</f>
        <v>62018</v>
      </c>
      <c r="G19" s="6">
        <f>SUM(G2:G17)</f>
        <v>2730</v>
      </c>
      <c r="H19" s="6">
        <f>SUM(H2:H17)</f>
        <v>120803000</v>
      </c>
      <c r="I19" s="6">
        <f>SUM(I2:I17)</f>
        <v>332413000</v>
      </c>
      <c r="J19" s="6">
        <f>SUM(J2:J17)</f>
        <v>600735000</v>
      </c>
      <c r="K19" s="6">
        <f>SUM(K2:K17)</f>
        <v>270330750</v>
      </c>
      <c r="L19" s="6">
        <f>SUM(L2:L17)</f>
        <v>330404250</v>
      </c>
      <c r="N19" s="9">
        <f>L19/(H19+I19+K19)</f>
        <v>0.45664533770623666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2024-03-08T02:45:29Z</dcterms:modified>
  <cp:category/>
  <cp:version/>
  <cp:contentType/>
  <cp:contentStatus/>
  <cp:revision>7</cp:revision>
</cp:coreProperties>
</file>