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<sst xmlns="http://schemas.openxmlformats.org/spreadsheetml/2006/main" count="63" uniqueCount="45">
  <si>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</si>
  <si>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</si>
  <si>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</si>
  <si>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</si>
  <si>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</si>
  <si>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</si>
  <si>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</si>
  <si>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</si>
  <si>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</si>
  <si>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</si>
  <si>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</si>
  <si>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</si>
  <si>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 Francisco</t>
  </si>
  <si>
    <t xml:space="preserve">City Arts and Tech High  </t>
  </si>
  <si>
    <t>CA-0107300</t>
  </si>
  <si>
    <t xml:space="preserve">Creative Arts Charter </t>
  </si>
  <si>
    <t>CA-6112601</t>
  </si>
  <si>
    <t xml:space="preserve">Five Keys Independence HS (SF Sheriff`s)  </t>
  </si>
  <si>
    <t>CA-0118141</t>
  </si>
  <si>
    <t xml:space="preserve">Gateway High  </t>
  </si>
  <si>
    <t>CA-3830437</t>
  </si>
  <si>
    <t xml:space="preserve">Gateway Middle </t>
  </si>
  <si>
    <t>CA-0123265</t>
  </si>
  <si>
    <t xml:space="preserve">KIPP Bayview Academy  </t>
  </si>
  <si>
    <t>CA-0101337</t>
  </si>
  <si>
    <t xml:space="preserve">KIPP Bayview Elementary  </t>
  </si>
  <si>
    <t>CA-0137307</t>
  </si>
  <si>
    <t xml:space="preserve">KIPP San Francisco Bay Academy  </t>
  </si>
  <si>
    <t>CA-0101352</t>
  </si>
  <si>
    <t xml:space="preserve">KIPP San Francisco College Preparatory  </t>
  </si>
  <si>
    <t>CA-0127530</t>
  </si>
  <si>
    <t xml:space="preserve">Life Learning Academy Charter </t>
  </si>
  <si>
    <t>CA-3830429</t>
  </si>
  <si>
    <t xml:space="preserve"> </t>
  </si>
  <si>
    <t>Mission Preparatory District</t>
  </si>
  <si>
    <t>CA-0123505</t>
  </si>
  <si>
    <t>San Francisco County Office of Education</t>
  </si>
  <si>
    <t>CA-3810389</t>
  </si>
  <si>
    <t>San Francisco Unified</t>
  </si>
  <si>
    <t>CA-3868478</t>
  </si>
  <si>
    <t xml:space="preserve">The New School of San Francisco  </t>
  </si>
  <si>
    <t>CA-0132183</t>
  </si>
  <si>
    <t xml:space="preserve">Thomas Edison Charter Academy  </t>
  </si>
  <si>
    <t>CA-6040935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</si>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</sst>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B1">
      <selection activeCell="K16" sqref="K16"/>
    </sheetView>
  </sheetViews>
  <sheetFormatPr defaultColWidth="12.57421875" defaultRowHeight="12.75"/>
  <cols>
    <col min="1" max="1" width="21.140625" style="0" customWidth="1"/>
    <col min="2" max="2" width="55.140625" style="0" customWidth="1"/>
    <col min="3" max="3" width="15.28125" style="0" customWidth="1"/>
    <col min="4" max="4" width="21.421875" style="0" customWidth="1"/>
    <col min="5" max="5" width="11.57421875" style="0" customWidth="1"/>
    <col min="6" max="6" width="14.28125" style="0" customWidth="1"/>
    <col min="7" max="7" width="13.00390625" style="0" customWidth="1"/>
    <col min="8" max="8" width="16.8515625" style="0" customWidth="1"/>
    <col min="9" max="9" width="17.28125" style="0" customWidth="1"/>
    <col min="10" max="10" width="17.8515625" style="0" customWidth="1"/>
    <col min="11" max="11" width="18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602103</v>
      </c>
      <c r="D2" s="5" t="s">
        <v>14</v>
      </c>
      <c r="E2" s="3">
        <v>1</v>
      </c>
      <c r="F2" s="3">
        <v>473</v>
      </c>
      <c r="G2" s="3">
        <v>21</v>
      </c>
      <c r="H2" s="6">
        <v>501000</v>
      </c>
      <c r="I2" s="6">
        <v>1206000</v>
      </c>
      <c r="J2" s="6">
        <v>1803000</v>
      </c>
      <c r="K2" s="6">
        <f>M2*J2</f>
        <v>811350</v>
      </c>
      <c r="L2" s="6">
        <f>J2-K2</f>
        <v>991650</v>
      </c>
      <c r="M2" s="7">
        <v>0.45</v>
      </c>
      <c r="N2" s="8">
        <f>L2/(H2+I2+K2)</f>
        <v>0.3937697301804753</v>
      </c>
    </row>
    <row r="3" spans="1:14" ht="12.75">
      <c r="A3" s="2" t="s">
        <v>12</v>
      </c>
      <c r="B3" s="3" t="s">
        <v>15</v>
      </c>
      <c r="C3" s="4">
        <v>602155</v>
      </c>
      <c r="D3" s="5" t="s">
        <v>16</v>
      </c>
      <c r="E3" s="3">
        <v>1</v>
      </c>
      <c r="F3" s="3">
        <v>441</v>
      </c>
      <c r="G3" s="3">
        <v>25</v>
      </c>
      <c r="H3" s="6">
        <v>923000</v>
      </c>
      <c r="I3" s="6">
        <v>2221000</v>
      </c>
      <c r="J3" s="6">
        <v>2201000</v>
      </c>
      <c r="K3" s="6">
        <f>M3*J3</f>
        <v>990450</v>
      </c>
      <c r="L3" s="6">
        <f>J3-K3</f>
        <v>1210550</v>
      </c>
      <c r="M3" s="7">
        <v>0.45</v>
      </c>
      <c r="N3" s="8">
        <f>L3/(H3+I3+K3)</f>
        <v>0.29279589788242694</v>
      </c>
    </row>
    <row r="4" spans="1:14" ht="12.75">
      <c r="A4" s="2" t="s">
        <v>12</v>
      </c>
      <c r="B4" s="3" t="s">
        <v>17</v>
      </c>
      <c r="C4" s="4">
        <v>602118</v>
      </c>
      <c r="D4" s="5" t="s">
        <v>18</v>
      </c>
      <c r="E4" s="3">
        <v>1</v>
      </c>
      <c r="F4" s="9">
        <v>3019</v>
      </c>
      <c r="G4" s="3">
        <v>57</v>
      </c>
      <c r="H4" s="6">
        <v>2093000</v>
      </c>
      <c r="I4" s="6">
        <v>13181000</v>
      </c>
      <c r="J4" s="6">
        <v>20352000</v>
      </c>
      <c r="K4" s="6">
        <f>M4*J4</f>
        <v>9158400</v>
      </c>
      <c r="L4" s="6">
        <f>J4-K4</f>
        <v>11193600</v>
      </c>
      <c r="M4" s="7">
        <v>0.45</v>
      </c>
      <c r="N4" s="8">
        <f>L4/(H4+I4+K4)</f>
        <v>0.45814574090142596</v>
      </c>
    </row>
    <row r="5" spans="1:14" ht="12.75">
      <c r="A5" s="2" t="s">
        <v>12</v>
      </c>
      <c r="B5" s="3" t="s">
        <v>19</v>
      </c>
      <c r="C5" s="4">
        <v>602426</v>
      </c>
      <c r="D5" s="5" t="s">
        <v>20</v>
      </c>
      <c r="E5" s="3">
        <v>1</v>
      </c>
      <c r="F5" s="9">
        <v>489</v>
      </c>
      <c r="G5" s="3">
        <v>29</v>
      </c>
      <c r="H5" s="6">
        <v>793000</v>
      </c>
      <c r="I5" s="6">
        <v>4967000</v>
      </c>
      <c r="J5" s="6">
        <v>3161000</v>
      </c>
      <c r="K5" s="6">
        <f>M5*J5</f>
        <v>1422450</v>
      </c>
      <c r="L5" s="6">
        <f>J5-K5</f>
        <v>1738550</v>
      </c>
      <c r="M5" s="7">
        <v>0.45</v>
      </c>
      <c r="N5" s="8">
        <f>L5/(H5+I5+K5)</f>
        <v>0.24205528754115935</v>
      </c>
    </row>
    <row r="6" spans="1:14" ht="12.75">
      <c r="A6" s="2" t="s">
        <v>12</v>
      </c>
      <c r="B6" s="3" t="s">
        <v>21</v>
      </c>
      <c r="C6" s="4">
        <v>601861</v>
      </c>
      <c r="D6" s="5" t="s">
        <v>22</v>
      </c>
      <c r="E6" s="3">
        <v>1</v>
      </c>
      <c r="F6" s="9">
        <v>302</v>
      </c>
      <c r="G6" s="3">
        <v>15</v>
      </c>
      <c r="H6" s="6">
        <v>527000</v>
      </c>
      <c r="I6" s="6">
        <v>3511000</v>
      </c>
      <c r="J6" s="6">
        <v>1474000</v>
      </c>
      <c r="K6" s="6">
        <f>M6*J6</f>
        <v>663300</v>
      </c>
      <c r="L6" s="6">
        <f>J6-K6</f>
        <v>810700</v>
      </c>
      <c r="M6" s="7">
        <v>0.45</v>
      </c>
      <c r="N6" s="8">
        <f>L6/(H6+I6+K6)</f>
        <v>0.17244166507136324</v>
      </c>
    </row>
    <row r="7" spans="1:14" ht="12.75">
      <c r="A7" s="2" t="s">
        <v>12</v>
      </c>
      <c r="B7" s="3" t="s">
        <v>23</v>
      </c>
      <c r="C7" s="4">
        <v>602172</v>
      </c>
      <c r="D7" s="5" t="s">
        <v>24</v>
      </c>
      <c r="E7" s="3">
        <v>1</v>
      </c>
      <c r="F7" s="9">
        <v>199</v>
      </c>
      <c r="G7" s="3">
        <v>13</v>
      </c>
      <c r="H7" s="6">
        <v>488000</v>
      </c>
      <c r="I7" s="6">
        <v>1392000</v>
      </c>
      <c r="J7" s="6">
        <v>2817000</v>
      </c>
      <c r="K7" s="6">
        <f>M7*J7</f>
        <v>1267650</v>
      </c>
      <c r="L7" s="6">
        <f>J7-K7</f>
        <v>1549350</v>
      </c>
      <c r="M7" s="7">
        <v>0.45</v>
      </c>
      <c r="N7" s="8">
        <f>L7/(H7+I7+K7)</f>
        <v>0.4922243578542722</v>
      </c>
    </row>
    <row r="8" spans="1:14" ht="12.75">
      <c r="A8" s="2" t="s">
        <v>12</v>
      </c>
      <c r="B8" s="3" t="s">
        <v>25</v>
      </c>
      <c r="C8" s="4">
        <v>601498</v>
      </c>
      <c r="D8" s="5" t="s">
        <v>26</v>
      </c>
      <c r="E8" s="3">
        <v>1</v>
      </c>
      <c r="F8" s="9">
        <v>161</v>
      </c>
      <c r="G8" s="3">
        <v>10</v>
      </c>
      <c r="H8" s="6">
        <v>302000</v>
      </c>
      <c r="I8" s="6">
        <v>1085000</v>
      </c>
      <c r="J8" s="6">
        <v>1722000</v>
      </c>
      <c r="K8" s="6">
        <f>M8*J8</f>
        <v>774900</v>
      </c>
      <c r="L8" s="6">
        <f>J8-K8</f>
        <v>947100</v>
      </c>
      <c r="M8" s="7">
        <v>0.45</v>
      </c>
      <c r="N8" s="8">
        <f>L8/(H8+I8+K8)</f>
        <v>0.438086868032749</v>
      </c>
    </row>
    <row r="9" spans="1:14" ht="12.75">
      <c r="A9" s="2" t="s">
        <v>12</v>
      </c>
      <c r="B9" s="3" t="s">
        <v>27</v>
      </c>
      <c r="C9" s="4">
        <v>601626</v>
      </c>
      <c r="D9" s="5" t="s">
        <v>28</v>
      </c>
      <c r="E9" s="3">
        <v>1</v>
      </c>
      <c r="F9" s="9">
        <v>278</v>
      </c>
      <c r="G9" s="3">
        <v>16</v>
      </c>
      <c r="H9" s="6">
        <v>588000</v>
      </c>
      <c r="I9" s="6">
        <v>1322000</v>
      </c>
      <c r="J9" s="6">
        <v>2820000</v>
      </c>
      <c r="K9" s="6">
        <f>M9*J9</f>
        <v>1269000</v>
      </c>
      <c r="L9" s="6">
        <f>J9-K9</f>
        <v>1551000</v>
      </c>
      <c r="M9" s="7">
        <v>0.45</v>
      </c>
      <c r="N9" s="8">
        <f>L9/(H9+I9+K9)</f>
        <v>0.48788927335640137</v>
      </c>
    </row>
    <row r="10" spans="1:14" ht="12.75">
      <c r="A10" s="2" t="s">
        <v>12</v>
      </c>
      <c r="B10" s="3" t="s">
        <v>29</v>
      </c>
      <c r="C10" s="4">
        <v>601957</v>
      </c>
      <c r="D10" s="5" t="s">
        <v>30</v>
      </c>
      <c r="E10" s="3">
        <v>1</v>
      </c>
      <c r="F10" s="9">
        <v>316</v>
      </c>
      <c r="G10" s="3">
        <v>26</v>
      </c>
      <c r="H10" s="6">
        <v>701000</v>
      </c>
      <c r="I10" s="6">
        <v>1378000</v>
      </c>
      <c r="J10" s="6">
        <v>3815000</v>
      </c>
      <c r="K10" s="6">
        <f>M10*J10</f>
        <v>1716750</v>
      </c>
      <c r="L10" s="6">
        <f>J10-K10</f>
        <v>2098250</v>
      </c>
      <c r="M10" s="7">
        <v>0.45</v>
      </c>
      <c r="N10" s="8">
        <f>L10/(H10+I10+K10)</f>
        <v>0.5527893038266483</v>
      </c>
    </row>
    <row r="11" spans="1:14" ht="12.75">
      <c r="A11" s="2" t="s">
        <v>12</v>
      </c>
      <c r="B11" s="3" t="s">
        <v>31</v>
      </c>
      <c r="C11" s="4">
        <v>602554</v>
      </c>
      <c r="D11" s="5" t="s">
        <v>32</v>
      </c>
      <c r="E11" s="3">
        <v>1</v>
      </c>
      <c r="F11" s="9">
        <v>41</v>
      </c>
      <c r="G11" s="3">
        <v>5</v>
      </c>
      <c r="H11" s="6">
        <v>0</v>
      </c>
      <c r="I11" s="6">
        <v>0</v>
      </c>
      <c r="J11" s="6">
        <v>0</v>
      </c>
      <c r="K11" s="6">
        <f>M11*J11</f>
        <v>0</v>
      </c>
      <c r="L11" s="6">
        <f>J11-K11</f>
        <v>0</v>
      </c>
      <c r="M11" s="7">
        <v>0.45</v>
      </c>
      <c r="N11" s="8" t="s">
        <v>33</v>
      </c>
    </row>
    <row r="12" spans="1:14" ht="12.75">
      <c r="A12" s="2" t="s">
        <v>12</v>
      </c>
      <c r="B12" s="3" t="s">
        <v>34</v>
      </c>
      <c r="C12" s="4">
        <v>602236</v>
      </c>
      <c r="D12" s="5" t="s">
        <v>35</v>
      </c>
      <c r="E12" s="3">
        <v>1</v>
      </c>
      <c r="F12" s="9">
        <v>469</v>
      </c>
      <c r="G12" s="3">
        <v>21</v>
      </c>
      <c r="H12" s="6">
        <v>822000</v>
      </c>
      <c r="I12" s="6">
        <v>2346000</v>
      </c>
      <c r="J12" s="6">
        <v>2615000</v>
      </c>
      <c r="K12" s="6">
        <f>M12*J12</f>
        <v>1176750</v>
      </c>
      <c r="L12" s="6">
        <f>J12-K12</f>
        <v>1438250</v>
      </c>
      <c r="M12" s="7">
        <v>0.45</v>
      </c>
      <c r="N12" s="8">
        <f>L12/(H12+I12+K12)</f>
        <v>0.33103170493123885</v>
      </c>
    </row>
    <row r="13" spans="1:14" ht="12.75">
      <c r="A13" s="2" t="s">
        <v>12</v>
      </c>
      <c r="B13" s="3" t="s">
        <v>36</v>
      </c>
      <c r="C13" s="4">
        <v>691111</v>
      </c>
      <c r="D13" s="5" t="s">
        <v>37</v>
      </c>
      <c r="E13" s="3">
        <v>4</v>
      </c>
      <c r="F13" s="9">
        <v>362</v>
      </c>
      <c r="G13" s="3">
        <v>18</v>
      </c>
      <c r="H13" s="6">
        <v>14233000</v>
      </c>
      <c r="I13" s="6">
        <v>30265000</v>
      </c>
      <c r="J13" s="6">
        <v>16145000</v>
      </c>
      <c r="K13" s="6">
        <f>M13*J13</f>
        <v>7265250</v>
      </c>
      <c r="L13" s="6">
        <f>J13-K13</f>
        <v>8879750</v>
      </c>
      <c r="M13" s="7">
        <v>0.45</v>
      </c>
      <c r="N13" s="8">
        <f>L13/(H13+I13+K13)</f>
        <v>0.17154544971577326</v>
      </c>
    </row>
    <row r="14" spans="1:14" ht="12.75">
      <c r="A14" s="2" t="s">
        <v>12</v>
      </c>
      <c r="B14" s="3" t="s">
        <v>38</v>
      </c>
      <c r="C14" s="4">
        <v>634410</v>
      </c>
      <c r="D14" s="5" t="s">
        <v>39</v>
      </c>
      <c r="E14" s="3">
        <v>113</v>
      </c>
      <c r="F14" s="9">
        <v>48785</v>
      </c>
      <c r="G14" s="9">
        <v>2317</v>
      </c>
      <c r="H14" s="6">
        <v>95252000</v>
      </c>
      <c r="I14" s="6">
        <v>687382000</v>
      </c>
      <c r="J14" s="6">
        <v>445621000</v>
      </c>
      <c r="K14" s="6">
        <f>M14*J14</f>
        <v>200529450</v>
      </c>
      <c r="L14" s="6">
        <f>J14-K14</f>
        <v>245091550</v>
      </c>
      <c r="M14" s="7">
        <v>0.45</v>
      </c>
      <c r="N14" s="8">
        <f>L14/(H14+I14+K14)</f>
        <v>0.24928871186169502</v>
      </c>
    </row>
    <row r="15" spans="1:14" ht="12.75">
      <c r="A15" s="2" t="s">
        <v>12</v>
      </c>
      <c r="B15" s="3" t="s">
        <v>40</v>
      </c>
      <c r="C15" s="4">
        <v>602439</v>
      </c>
      <c r="D15" s="5" t="s">
        <v>41</v>
      </c>
      <c r="E15" s="3">
        <v>1</v>
      </c>
      <c r="F15" s="9">
        <v>439</v>
      </c>
      <c r="G15" s="9">
        <v>22</v>
      </c>
      <c r="H15" s="6">
        <v>115000</v>
      </c>
      <c r="I15" s="6">
        <v>2610000</v>
      </c>
      <c r="J15" s="6">
        <v>3074000</v>
      </c>
      <c r="K15" s="6">
        <f>M15*J15</f>
        <v>1383300</v>
      </c>
      <c r="L15" s="6">
        <f>J15-K15</f>
        <v>1690700</v>
      </c>
      <c r="M15" s="7">
        <v>0.45</v>
      </c>
      <c r="N15" s="8">
        <f>L15/(H15+I15+K15)</f>
        <v>0.41153275077282575</v>
      </c>
    </row>
    <row r="16" spans="1:14" ht="12.75">
      <c r="A16" s="2" t="s">
        <v>12</v>
      </c>
      <c r="B16" s="10" t="s">
        <v>42</v>
      </c>
      <c r="C16" s="11">
        <v>602054</v>
      </c>
      <c r="D16" s="12" t="s">
        <v>43</v>
      </c>
      <c r="E16" s="10">
        <v>1</v>
      </c>
      <c r="F16" s="13">
        <v>590</v>
      </c>
      <c r="G16" s="13">
        <v>0</v>
      </c>
      <c r="H16" s="6">
        <v>1343000</v>
      </c>
      <c r="I16" s="6">
        <v>3484000</v>
      </c>
      <c r="J16" s="6">
        <v>4352000</v>
      </c>
      <c r="K16" s="6">
        <f>M16*J16</f>
        <v>1958400</v>
      </c>
      <c r="L16" s="6">
        <f>J16-K16</f>
        <v>2393600</v>
      </c>
      <c r="M16" s="7">
        <v>0.45</v>
      </c>
      <c r="N16" s="8">
        <f>L16/(H16+I16+K16)</f>
        <v>0.3527573908686297</v>
      </c>
    </row>
    <row r="17" spans="6:14" ht="12.75">
      <c r="F17" s="14"/>
      <c r="G17" s="14"/>
      <c r="H17" s="6"/>
      <c r="I17" s="6"/>
      <c r="J17" s="6"/>
      <c r="K17" s="6" t="s">
        <v>33</v>
      </c>
      <c r="L17" s="6" t="s">
        <v>33</v>
      </c>
      <c r="M17" s="7" t="s">
        <v>33</v>
      </c>
      <c r="N17" s="8" t="s">
        <v>33</v>
      </c>
    </row>
    <row r="18" spans="1:14" ht="12.75">
      <c r="A18" s="2" t="s">
        <v>44</v>
      </c>
      <c r="B18" s="2">
        <v>15</v>
      </c>
      <c r="C18" s="2"/>
      <c r="D18" s="2"/>
      <c r="E18" s="2">
        <f>SUM(E2:E16)</f>
        <v>130</v>
      </c>
      <c r="F18" s="6">
        <f>SUM(F2:F16)</f>
        <v>56364</v>
      </c>
      <c r="G18" s="6">
        <f>SUM(G2:G16)</f>
        <v>2595</v>
      </c>
      <c r="H18" s="6">
        <f>SUM(H2:H16)</f>
        <v>118681000</v>
      </c>
      <c r="I18" s="6">
        <f>SUM(I2:I16)</f>
        <v>756350000</v>
      </c>
      <c r="J18" s="6">
        <f>SUM(J2:J16)</f>
        <v>511972000</v>
      </c>
      <c r="K18" s="6">
        <f>SUM(K2:K16)</f>
        <v>230387400</v>
      </c>
      <c r="L18" s="6">
        <f>SUM(L2:L16)</f>
        <v>281584600</v>
      </c>
      <c r="N18" s="8">
        <f>L18/(H18+I18+K18)</f>
        <v>0.25473124022542054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2024-03-08T01:24:34Z</dcterms:modified>
  <cp:category/>
  <cp:version/>
  <cp:contentType/>
  <cp:contentStatus/>
  <cp:revision>8</cp:revision>
</cp:coreProperties>
</file>