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<sst xmlns="http://schemas.openxmlformats.org/spreadsheetml/2006/main" count="185" uniqueCount="127">
  <si>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</si>
  <si>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</si>
  <si>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</si>
  <si>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</si>
  <si>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</si>
  <si>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</si>
  <si>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</si>
  <si>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</si>
  <si>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</si>
  <si>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</si>
  <si>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</si>
  <si>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</si>
  <si>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Kern</t>
  </si>
  <si>
    <t>Arvin Union</t>
  </si>
  <si>
    <t>CA-1563313</t>
  </si>
  <si>
    <t>Bakersfield City</t>
  </si>
  <si>
    <t>CA-1563321</t>
  </si>
  <si>
    <t>Beardsley Elementary</t>
  </si>
  <si>
    <t>CA-1563339</t>
  </si>
  <si>
    <t>Blake Elementary</t>
  </si>
  <si>
    <t>CA-1563354</t>
  </si>
  <si>
    <t xml:space="preserve">Blue Ridge Academy </t>
  </si>
  <si>
    <t>CA-0134312</t>
  </si>
  <si>
    <t>Buttonwillow Union Elementary</t>
  </si>
  <si>
    <t>CA-1563370</t>
  </si>
  <si>
    <t>Caliente Union Elementary</t>
  </si>
  <si>
    <t>CA-1563388</t>
  </si>
  <si>
    <t>Delano Joint Union High</t>
  </si>
  <si>
    <t>CA-1563412</t>
  </si>
  <si>
    <t>Delano Union Elementary</t>
  </si>
  <si>
    <t>CA-1563404</t>
  </si>
  <si>
    <t>Di Giorgio Elementary</t>
  </si>
  <si>
    <t>CA-1563420</t>
  </si>
  <si>
    <t>Edison Elementary</t>
  </si>
  <si>
    <t>CA-1563438</t>
  </si>
  <si>
    <t>El Tejon Unified</t>
  </si>
  <si>
    <t>CA-1575168</t>
  </si>
  <si>
    <t>Elk Hills Elementary</t>
  </si>
  <si>
    <t>CA-1563446</t>
  </si>
  <si>
    <t xml:space="preserve">EPIC de Cesar Chavez </t>
  </si>
  <si>
    <t>CA-0130823</t>
  </si>
  <si>
    <t>Fairfax Elementary</t>
  </si>
  <si>
    <t>CA-1563461</t>
  </si>
  <si>
    <t>Fruitvale Elementary</t>
  </si>
  <si>
    <t>CA-1563479</t>
  </si>
  <si>
    <t>General Shafter Elementary</t>
  </si>
  <si>
    <t>CA-1563487</t>
  </si>
  <si>
    <t>Greenfield Union</t>
  </si>
  <si>
    <t>CA-1563503</t>
  </si>
  <si>
    <t xml:space="preserve">Grimmway Academy </t>
  </si>
  <si>
    <t>CA-0124040</t>
  </si>
  <si>
    <t xml:space="preserve">Grimmway Academy Shafter </t>
  </si>
  <si>
    <t>CA-0135186</t>
  </si>
  <si>
    <t xml:space="preserve">Heartland Charter </t>
  </si>
  <si>
    <t>CA-0138131</t>
  </si>
  <si>
    <t>Kern County Office of Education</t>
  </si>
  <si>
    <t>CA-1510157</t>
  </si>
  <si>
    <t>Kern High</t>
  </si>
  <si>
    <t>CA-1563529</t>
  </si>
  <si>
    <t>Kernville Union Elementary</t>
  </si>
  <si>
    <t>CA-1563545</t>
  </si>
  <si>
    <t>Lakeside Union</t>
  </si>
  <si>
    <t>CA-1563552</t>
  </si>
  <si>
    <t>Lamont Elementary</t>
  </si>
  <si>
    <t>CA-1563560</t>
  </si>
  <si>
    <t>Linns Valley-Poso Flat Union</t>
  </si>
  <si>
    <t>CA-1563586</t>
  </si>
  <si>
    <t>Lost Hills Union Elementary</t>
  </si>
  <si>
    <t>CA-1563594</t>
  </si>
  <si>
    <t>Maple Elementary</t>
  </si>
  <si>
    <t>CA-1563610</t>
  </si>
  <si>
    <t>Maricopa Unified</t>
  </si>
  <si>
    <t>CA-1563628</t>
  </si>
  <si>
    <t>McFarland Unified</t>
  </si>
  <si>
    <t>CA-1573908</t>
  </si>
  <si>
    <t>McKittrick Elementary</t>
  </si>
  <si>
    <t>CA-1563651</t>
  </si>
  <si>
    <t>Midway Elementary</t>
  </si>
  <si>
    <t>CA-1563669</t>
  </si>
  <si>
    <t>Mojave Unified</t>
  </si>
  <si>
    <t>CA-1563677</t>
  </si>
  <si>
    <t>Muroc Joint Unified</t>
  </si>
  <si>
    <t>CA-1563685</t>
  </si>
  <si>
    <t>Norris Elementary</t>
  </si>
  <si>
    <t>CA-1563693</t>
  </si>
  <si>
    <t>Panama-Buena Vista Union</t>
  </si>
  <si>
    <t>CA-1563362</t>
  </si>
  <si>
    <t xml:space="preserve">Peak to Peak Mountain Charter </t>
  </si>
  <si>
    <t>CA-0128504</t>
  </si>
  <si>
    <t>Pond Union Elementary</t>
  </si>
  <si>
    <t>CA-1563719</t>
  </si>
  <si>
    <t>Richland Union Elementary</t>
  </si>
  <si>
    <t>CA-1563578</t>
  </si>
  <si>
    <t xml:space="preserve">Ridgecrest Elem Acad for Language Music and Science </t>
  </si>
  <si>
    <t>CA-1530500</t>
  </si>
  <si>
    <t>Rio Bravo-Greeley Union Elementary</t>
  </si>
  <si>
    <t>CA-1573544</t>
  </si>
  <si>
    <t>Rosedale Union Elementary</t>
  </si>
  <si>
    <t>CA-1563750</t>
  </si>
  <si>
    <t>Semitropic Elementary</t>
  </si>
  <si>
    <t>CA-1563768</t>
  </si>
  <si>
    <t>Sierra Sands Unified</t>
  </si>
  <si>
    <t>CA-1573742</t>
  </si>
  <si>
    <t>South Fork Union</t>
  </si>
  <si>
    <t>CA-1563784</t>
  </si>
  <si>
    <t>Southern Kern Unified</t>
  </si>
  <si>
    <t>CA-1563776</t>
  </si>
  <si>
    <t>Standard Elementary</t>
  </si>
  <si>
    <t>CA-1563792</t>
  </si>
  <si>
    <t>Taft City</t>
  </si>
  <si>
    <t>CA-1563800</t>
  </si>
  <si>
    <t>Taft Union High</t>
  </si>
  <si>
    <t>CA-1563818</t>
  </si>
  <si>
    <t>Tehachapi Unified</t>
  </si>
  <si>
    <t>CA-1563826</t>
  </si>
  <si>
    <t>Vineland Elementary</t>
  </si>
  <si>
    <t>CA-1563834</t>
  </si>
  <si>
    <t>Wasco Union Elementary</t>
  </si>
  <si>
    <t>CA-1563842</t>
  </si>
  <si>
    <t>Wasco Union High</t>
  </si>
  <si>
    <t>CA-1563859</t>
  </si>
  <si>
    <t xml:space="preserve">Wonderful College Prep Academy - Lost Hills </t>
  </si>
  <si>
    <t>CA-0135467</t>
  </si>
  <si>
    <t xml:space="preserve">Wonderful College Prep Academy </t>
  </si>
  <si>
    <t>CA-0119669</t>
  </si>
  <si>
    <t xml:space="preserve"> 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</si>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</sst>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3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G40">
      <selection activeCell="N59" sqref="B59:N59"/>
    </sheetView>
  </sheetViews>
  <sheetFormatPr defaultColWidth="12.57421875" defaultRowHeight="12.75"/>
  <cols>
    <col min="1" max="1" width="15.57421875" style="0" customWidth="1"/>
    <col min="2" max="2" width="71.28125" style="0" customWidth="1"/>
    <col min="3" max="3" width="14.281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19.71093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603270</v>
      </c>
      <c r="D2" s="5" t="s">
        <v>14</v>
      </c>
      <c r="E2" s="3">
        <v>4</v>
      </c>
      <c r="F2" s="6">
        <v>2946</v>
      </c>
      <c r="G2" s="3">
        <v>138</v>
      </c>
      <c r="H2" s="7">
        <v>9805000</v>
      </c>
      <c r="I2" s="7">
        <v>8694000</v>
      </c>
      <c r="J2" s="7">
        <v>38338000</v>
      </c>
      <c r="K2" s="7">
        <f>M2*J2</f>
        <v>17252100</v>
      </c>
      <c r="L2" s="7">
        <f>J2-K2</f>
        <v>21085900</v>
      </c>
      <c r="M2" s="8">
        <v>0.45</v>
      </c>
      <c r="N2" s="9">
        <f>L2/(H2+I2+K2)</f>
        <v>0.5897972370080921</v>
      </c>
    </row>
    <row r="3" spans="1:14" ht="12.75">
      <c r="A3" s="2" t="s">
        <v>12</v>
      </c>
      <c r="B3" s="3" t="s">
        <v>15</v>
      </c>
      <c r="C3" s="4">
        <v>603630</v>
      </c>
      <c r="D3" s="5" t="s">
        <v>16</v>
      </c>
      <c r="E3" s="3">
        <v>45</v>
      </c>
      <c r="F3" s="6">
        <v>28835</v>
      </c>
      <c r="G3" s="3">
        <v>1337</v>
      </c>
      <c r="H3" s="7">
        <v>91547000</v>
      </c>
      <c r="I3" s="7">
        <v>36598000</v>
      </c>
      <c r="J3" s="7">
        <v>404943000</v>
      </c>
      <c r="K3" s="7">
        <f>M3*J3</f>
        <v>182224350</v>
      </c>
      <c r="L3" s="7">
        <f>J3-K3</f>
        <v>222718650</v>
      </c>
      <c r="M3" s="8">
        <v>0.45</v>
      </c>
      <c r="N3" s="9">
        <f>L3/(H3+I3+K3)</f>
        <v>0.7175922815832169</v>
      </c>
    </row>
    <row r="4" spans="1:14" ht="12.75">
      <c r="A4" s="2" t="s">
        <v>12</v>
      </c>
      <c r="B4" s="3" t="s">
        <v>17</v>
      </c>
      <c r="C4" s="4">
        <v>604260</v>
      </c>
      <c r="D4" s="5" t="s">
        <v>18</v>
      </c>
      <c r="E4" s="3">
        <v>4</v>
      </c>
      <c r="F4" s="6">
        <v>1941</v>
      </c>
      <c r="G4" s="3">
        <v>93</v>
      </c>
      <c r="H4" s="7">
        <v>8007000</v>
      </c>
      <c r="I4" s="7">
        <v>7867000</v>
      </c>
      <c r="J4" s="7">
        <v>20808000</v>
      </c>
      <c r="K4" s="7">
        <f>M4*J4</f>
        <v>9363600</v>
      </c>
      <c r="L4" s="7">
        <f>J4-K4</f>
        <v>11444400</v>
      </c>
      <c r="M4" s="8">
        <v>0.45</v>
      </c>
      <c r="N4" s="9">
        <f>L4/(H4+I4+K4)</f>
        <v>0.4534662566963578</v>
      </c>
    </row>
    <row r="5" spans="1:14" ht="12.75">
      <c r="A5" s="2" t="s">
        <v>12</v>
      </c>
      <c r="B5" s="3" t="s">
        <v>19</v>
      </c>
      <c r="C5" s="4">
        <v>605250</v>
      </c>
      <c r="D5" s="5" t="s">
        <v>20</v>
      </c>
      <c r="E5" s="3">
        <v>1</v>
      </c>
      <c r="F5" s="6">
        <v>17</v>
      </c>
      <c r="G5" s="3">
        <v>0</v>
      </c>
      <c r="H5" s="7">
        <v>29000</v>
      </c>
      <c r="I5" s="7">
        <v>109000</v>
      </c>
      <c r="J5" s="7">
        <v>111000</v>
      </c>
      <c r="K5" s="7">
        <f>M5*J5</f>
        <v>49950</v>
      </c>
      <c r="L5" s="7">
        <f>J5-K5</f>
        <v>61050</v>
      </c>
      <c r="M5" s="8">
        <v>0.45</v>
      </c>
      <c r="N5" s="9">
        <f>L5/(H5+I5+K5)</f>
        <v>0.32482043096568236</v>
      </c>
    </row>
    <row r="6" spans="1:14" ht="12.75">
      <c r="A6" s="2" t="s">
        <v>12</v>
      </c>
      <c r="B6" s="3" t="s">
        <v>21</v>
      </c>
      <c r="C6" s="4">
        <v>602062</v>
      </c>
      <c r="D6" s="5" t="s">
        <v>22</v>
      </c>
      <c r="E6" s="3">
        <v>1</v>
      </c>
      <c r="F6" s="6">
        <v>6751</v>
      </c>
      <c r="G6" s="3">
        <v>233</v>
      </c>
      <c r="H6" s="7">
        <v>5548000</v>
      </c>
      <c r="I6" s="7">
        <v>5913000</v>
      </c>
      <c r="J6" s="7">
        <v>65008000</v>
      </c>
      <c r="K6" s="7">
        <f>M6*J6</f>
        <v>29253600</v>
      </c>
      <c r="L6" s="7">
        <f>J6-K6</f>
        <v>35754400</v>
      </c>
      <c r="M6" s="8">
        <v>0.45</v>
      </c>
      <c r="N6" s="9">
        <f>L6/(H6+I6+K6)</f>
        <v>0.8781714667465725</v>
      </c>
    </row>
    <row r="7" spans="1:14" ht="12.75">
      <c r="A7" s="2" t="s">
        <v>12</v>
      </c>
      <c r="B7" s="3" t="s">
        <v>23</v>
      </c>
      <c r="C7" s="4">
        <v>606720</v>
      </c>
      <c r="D7" s="5" t="s">
        <v>24</v>
      </c>
      <c r="E7" s="3">
        <v>1</v>
      </c>
      <c r="F7" s="6">
        <v>313</v>
      </c>
      <c r="G7" s="3">
        <v>21</v>
      </c>
      <c r="H7" s="7">
        <v>1148000</v>
      </c>
      <c r="I7" s="7">
        <v>1896000</v>
      </c>
      <c r="J7" s="7">
        <v>3661000</v>
      </c>
      <c r="K7" s="7">
        <f>M7*J7</f>
        <v>1647450</v>
      </c>
      <c r="L7" s="7">
        <f>J7-K7</f>
        <v>2013550</v>
      </c>
      <c r="M7" s="8">
        <v>0.45</v>
      </c>
      <c r="N7" s="9">
        <f>L7/(H7+I7+K7)</f>
        <v>0.4291956644534206</v>
      </c>
    </row>
    <row r="8" spans="1:14" ht="12.75">
      <c r="A8" s="2" t="s">
        <v>12</v>
      </c>
      <c r="B8" s="3" t="s">
        <v>25</v>
      </c>
      <c r="C8" s="4">
        <v>606960</v>
      </c>
      <c r="D8" s="5" t="s">
        <v>26</v>
      </c>
      <c r="E8" s="3">
        <v>1</v>
      </c>
      <c r="F8" s="6">
        <v>74</v>
      </c>
      <c r="G8" s="3">
        <v>3</v>
      </c>
      <c r="H8" s="7">
        <v>204000</v>
      </c>
      <c r="I8" s="7">
        <v>270000</v>
      </c>
      <c r="J8" s="7">
        <v>451000</v>
      </c>
      <c r="K8" s="7">
        <f>M8*J8</f>
        <v>202950</v>
      </c>
      <c r="L8" s="7">
        <f>J8-K8</f>
        <v>248050</v>
      </c>
      <c r="M8" s="8">
        <v>0.45</v>
      </c>
      <c r="N8" s="9">
        <f>L8/(H8+I8+K8)</f>
        <v>0.36642292636088336</v>
      </c>
    </row>
    <row r="9" spans="1:14" ht="12.75">
      <c r="A9" s="2" t="s">
        <v>12</v>
      </c>
      <c r="B9" s="3" t="s">
        <v>27</v>
      </c>
      <c r="C9" s="4">
        <v>610860</v>
      </c>
      <c r="D9" s="5" t="s">
        <v>28</v>
      </c>
      <c r="E9" s="3">
        <v>4</v>
      </c>
      <c r="F9" s="6">
        <v>4142</v>
      </c>
      <c r="G9" s="3">
        <v>180</v>
      </c>
      <c r="H9" s="7">
        <v>12391000</v>
      </c>
      <c r="I9" s="7">
        <v>14535000</v>
      </c>
      <c r="J9" s="7">
        <v>57249000</v>
      </c>
      <c r="K9" s="7">
        <f>M9*J9</f>
        <v>25762050</v>
      </c>
      <c r="L9" s="7">
        <f>J9-K9</f>
        <v>31486950</v>
      </c>
      <c r="M9" s="8">
        <v>0.45</v>
      </c>
      <c r="N9" s="9">
        <f>L9/(H9+I9+K9)</f>
        <v>0.5976108434455252</v>
      </c>
    </row>
    <row r="10" spans="1:14" ht="12.75">
      <c r="A10" s="2" t="s">
        <v>12</v>
      </c>
      <c r="B10" s="3" t="s">
        <v>29</v>
      </c>
      <c r="C10" s="4">
        <v>610890</v>
      </c>
      <c r="D10" s="5" t="s">
        <v>30</v>
      </c>
      <c r="E10" s="3">
        <v>12</v>
      </c>
      <c r="F10" s="6">
        <v>6219</v>
      </c>
      <c r="G10" s="3">
        <v>303</v>
      </c>
      <c r="H10" s="7">
        <v>23462000</v>
      </c>
      <c r="I10" s="7">
        <v>14657000</v>
      </c>
      <c r="J10" s="7">
        <v>82558000</v>
      </c>
      <c r="K10" s="7">
        <f>M10*J10</f>
        <v>37151100</v>
      </c>
      <c r="L10" s="7">
        <f>J10-K10</f>
        <v>45406900</v>
      </c>
      <c r="M10" s="8">
        <v>0.45</v>
      </c>
      <c r="N10" s="9">
        <f>L10/(H10+I10+K10)</f>
        <v>0.6032528188483873</v>
      </c>
    </row>
    <row r="11" spans="1:14" ht="12.75">
      <c r="A11" s="2" t="s">
        <v>12</v>
      </c>
      <c r="B11" s="3" t="s">
        <v>31</v>
      </c>
      <c r="C11" s="4">
        <v>611130</v>
      </c>
      <c r="D11" s="5" t="s">
        <v>32</v>
      </c>
      <c r="E11" s="3">
        <v>1</v>
      </c>
      <c r="F11" s="6">
        <v>229</v>
      </c>
      <c r="G11" s="3">
        <v>10</v>
      </c>
      <c r="H11" s="7">
        <v>736000</v>
      </c>
      <c r="I11" s="7">
        <v>712000</v>
      </c>
      <c r="J11" s="7">
        <v>2120000</v>
      </c>
      <c r="K11" s="7">
        <f>M11*J11</f>
        <v>954000</v>
      </c>
      <c r="L11" s="7">
        <f>J11-K11</f>
        <v>1166000</v>
      </c>
      <c r="M11" s="8">
        <v>0.45</v>
      </c>
      <c r="N11" s="9">
        <f>L11/(H11+I11+K11)</f>
        <v>0.48542880932556204</v>
      </c>
    </row>
    <row r="12" spans="1:14" ht="12.75">
      <c r="A12" s="2" t="s">
        <v>12</v>
      </c>
      <c r="B12" s="3" t="s">
        <v>33</v>
      </c>
      <c r="C12" s="4">
        <v>611940</v>
      </c>
      <c r="D12" s="5" t="s">
        <v>34</v>
      </c>
      <c r="E12" s="3">
        <v>2</v>
      </c>
      <c r="F12" s="6">
        <v>1092</v>
      </c>
      <c r="G12" s="3">
        <v>57</v>
      </c>
      <c r="H12" s="7">
        <v>3354000</v>
      </c>
      <c r="I12" s="7">
        <v>2727000</v>
      </c>
      <c r="J12" s="7">
        <v>15861000</v>
      </c>
      <c r="K12" s="7">
        <f>M12*J12</f>
        <v>7137450</v>
      </c>
      <c r="L12" s="7">
        <f>J12-K12</f>
        <v>8723550</v>
      </c>
      <c r="M12" s="8">
        <v>0.45</v>
      </c>
      <c r="N12" s="9">
        <f>L12/(H12+I12+K12)</f>
        <v>0.659952566299377</v>
      </c>
    </row>
    <row r="13" spans="1:14" ht="12.75">
      <c r="A13" s="2" t="s">
        <v>12</v>
      </c>
      <c r="B13" s="3" t="s">
        <v>35</v>
      </c>
      <c r="C13" s="4">
        <v>600026</v>
      </c>
      <c r="D13" s="5" t="s">
        <v>36</v>
      </c>
      <c r="E13" s="3">
        <v>3</v>
      </c>
      <c r="F13" s="6">
        <v>687</v>
      </c>
      <c r="G13" s="3">
        <v>34</v>
      </c>
      <c r="H13" s="7">
        <v>2127000</v>
      </c>
      <c r="I13" s="7">
        <v>5770000</v>
      </c>
      <c r="J13" s="7">
        <v>4427000</v>
      </c>
      <c r="K13" s="7">
        <f>M13*J13</f>
        <v>1992150</v>
      </c>
      <c r="L13" s="7">
        <f>J13-K13</f>
        <v>2434850</v>
      </c>
      <c r="M13" s="8">
        <v>0.45</v>
      </c>
      <c r="N13" s="9">
        <f>L13/(H13+I13+K13)</f>
        <v>0.24621428535313955</v>
      </c>
    </row>
    <row r="14" spans="1:14" ht="12.75">
      <c r="A14" s="2" t="s">
        <v>12</v>
      </c>
      <c r="B14" s="3" t="s">
        <v>37</v>
      </c>
      <c r="C14" s="4">
        <v>612360</v>
      </c>
      <c r="D14" s="5" t="s">
        <v>38</v>
      </c>
      <c r="E14" s="3">
        <v>1</v>
      </c>
      <c r="F14" s="6">
        <v>163</v>
      </c>
      <c r="G14" s="3">
        <v>9</v>
      </c>
      <c r="H14" s="7">
        <v>350000</v>
      </c>
      <c r="I14" s="7">
        <v>1153000</v>
      </c>
      <c r="J14" s="7">
        <v>2088000</v>
      </c>
      <c r="K14" s="7">
        <f>M14*J14</f>
        <v>939600</v>
      </c>
      <c r="L14" s="7">
        <f>J14-K14</f>
        <v>1148400</v>
      </c>
      <c r="M14" s="8">
        <v>0.45</v>
      </c>
      <c r="N14" s="9">
        <f>L14/(H14+I14+K14)</f>
        <v>0.47015475313190863</v>
      </c>
    </row>
    <row r="15" spans="1:14" ht="12.75">
      <c r="A15" s="2" t="s">
        <v>12</v>
      </c>
      <c r="B15" s="3" t="s">
        <v>39</v>
      </c>
      <c r="C15" s="4">
        <v>601762</v>
      </c>
      <c r="D15" s="5" t="s">
        <v>40</v>
      </c>
      <c r="E15" s="3">
        <v>1</v>
      </c>
      <c r="F15" s="6">
        <v>461</v>
      </c>
      <c r="G15" s="3">
        <v>18</v>
      </c>
      <c r="H15" s="7">
        <v>557000</v>
      </c>
      <c r="I15" s="7">
        <v>588000</v>
      </c>
      <c r="J15" s="7">
        <v>8896000</v>
      </c>
      <c r="K15" s="7">
        <f>M15*J15</f>
        <v>4003200</v>
      </c>
      <c r="L15" s="7">
        <f>J15-K15</f>
        <v>4892800</v>
      </c>
      <c r="M15" s="8">
        <v>0.45</v>
      </c>
      <c r="N15" s="9">
        <f>L15/(H15+I15+K15)</f>
        <v>0.9503904277223107</v>
      </c>
    </row>
    <row r="16" spans="1:14" ht="12.75">
      <c r="A16" s="2" t="s">
        <v>12</v>
      </c>
      <c r="B16" s="3" t="s">
        <v>41</v>
      </c>
      <c r="C16" s="4">
        <v>613290</v>
      </c>
      <c r="D16" s="5" t="s">
        <v>42</v>
      </c>
      <c r="E16" s="3">
        <v>4</v>
      </c>
      <c r="F16" s="6">
        <v>2678</v>
      </c>
      <c r="G16" s="3">
        <v>120</v>
      </c>
      <c r="H16" s="7">
        <v>10966000</v>
      </c>
      <c r="I16" s="7">
        <v>5884000</v>
      </c>
      <c r="J16" s="7">
        <v>31219000</v>
      </c>
      <c r="K16" s="7">
        <f>M16*J16</f>
        <v>14048550</v>
      </c>
      <c r="L16" s="7">
        <f>J16-K16</f>
        <v>17170450</v>
      </c>
      <c r="M16" s="8">
        <v>0.45</v>
      </c>
      <c r="N16" s="9">
        <f>L16/(H16+I16+K16)</f>
        <v>0.555704070255724</v>
      </c>
    </row>
    <row r="17" spans="1:14" ht="12.75">
      <c r="A17" s="2" t="s">
        <v>12</v>
      </c>
      <c r="B17" s="3" t="s">
        <v>43</v>
      </c>
      <c r="C17" s="4">
        <v>614700</v>
      </c>
      <c r="D17" s="5" t="s">
        <v>44</v>
      </c>
      <c r="E17" s="3">
        <v>5</v>
      </c>
      <c r="F17" s="6">
        <v>3031</v>
      </c>
      <c r="G17" s="3">
        <v>150</v>
      </c>
      <c r="H17" s="7">
        <v>4969000</v>
      </c>
      <c r="I17" s="7">
        <v>9274000</v>
      </c>
      <c r="J17" s="7">
        <v>27621000</v>
      </c>
      <c r="K17" s="7">
        <f>M17*J17</f>
        <v>12429450</v>
      </c>
      <c r="L17" s="7">
        <f>J17-K17</f>
        <v>15191550</v>
      </c>
      <c r="M17" s="8">
        <v>0.45</v>
      </c>
      <c r="N17" s="9">
        <f>L17/(H17+I17+K17)</f>
        <v>0.569559601761368</v>
      </c>
    </row>
    <row r="18" spans="1:14" ht="12.75">
      <c r="A18" s="2" t="s">
        <v>12</v>
      </c>
      <c r="B18" s="3" t="s">
        <v>45</v>
      </c>
      <c r="C18" s="4">
        <v>615000</v>
      </c>
      <c r="D18" s="5" t="s">
        <v>46</v>
      </c>
      <c r="E18" s="3">
        <v>1</v>
      </c>
      <c r="F18" s="6">
        <v>179</v>
      </c>
      <c r="G18" s="3">
        <v>10</v>
      </c>
      <c r="H18" s="7">
        <v>302000</v>
      </c>
      <c r="I18" s="7">
        <v>3113000</v>
      </c>
      <c r="J18" s="7">
        <v>392000</v>
      </c>
      <c r="K18" s="7">
        <f>M18*J18</f>
        <v>176400</v>
      </c>
      <c r="L18" s="7">
        <f>J18-K18</f>
        <v>215600</v>
      </c>
      <c r="M18" s="8">
        <v>0.45</v>
      </c>
      <c r="N18" s="9">
        <f>L18/(H18+I18+K18)</f>
        <v>0.060032299381856655</v>
      </c>
    </row>
    <row r="19" spans="1:14" ht="12.75">
      <c r="A19" s="2" t="s">
        <v>12</v>
      </c>
      <c r="B19" s="3" t="s">
        <v>47</v>
      </c>
      <c r="C19" s="4">
        <v>616050</v>
      </c>
      <c r="D19" s="5" t="s">
        <v>48</v>
      </c>
      <c r="E19" s="3">
        <v>12</v>
      </c>
      <c r="F19" s="6">
        <v>9177</v>
      </c>
      <c r="G19" s="3">
        <v>412</v>
      </c>
      <c r="H19" s="7">
        <v>25526000</v>
      </c>
      <c r="I19" s="7">
        <v>17190000</v>
      </c>
      <c r="J19" s="7">
        <v>113420000</v>
      </c>
      <c r="K19" s="7">
        <f>M19*J19</f>
        <v>51039000</v>
      </c>
      <c r="L19" s="7">
        <f>J19-K19</f>
        <v>62381000</v>
      </c>
      <c r="M19" s="8">
        <v>0.45</v>
      </c>
      <c r="N19" s="9">
        <f>L19/(H19+I19+K19)</f>
        <v>0.6653618473681404</v>
      </c>
    </row>
    <row r="20" spans="1:14" ht="12.75">
      <c r="A20" s="2" t="s">
        <v>12</v>
      </c>
      <c r="B20" s="3" t="s">
        <v>49</v>
      </c>
      <c r="C20" s="4">
        <v>602454</v>
      </c>
      <c r="D20" s="5" t="s">
        <v>50</v>
      </c>
      <c r="E20" s="3">
        <v>1</v>
      </c>
      <c r="F20" s="6">
        <v>824</v>
      </c>
      <c r="G20" s="3">
        <v>36</v>
      </c>
      <c r="H20" s="7">
        <v>1981000</v>
      </c>
      <c r="I20" s="7">
        <v>1147000</v>
      </c>
      <c r="J20" s="7">
        <v>8734000</v>
      </c>
      <c r="K20" s="7">
        <f>M20*J20</f>
        <v>3930300</v>
      </c>
      <c r="L20" s="7">
        <f>J20-K20</f>
        <v>4803700</v>
      </c>
      <c r="M20" s="8">
        <v>0.45</v>
      </c>
      <c r="N20" s="9">
        <f>L20/(H20+I20+K20)</f>
        <v>0.6805746426193277</v>
      </c>
    </row>
    <row r="21" spans="1:14" ht="12.75">
      <c r="A21" s="2" t="s">
        <v>12</v>
      </c>
      <c r="B21" s="3" t="s">
        <v>51</v>
      </c>
      <c r="C21" s="4">
        <v>602091</v>
      </c>
      <c r="D21" s="5" t="s">
        <v>52</v>
      </c>
      <c r="E21" s="3">
        <v>1</v>
      </c>
      <c r="F21" s="6">
        <v>801</v>
      </c>
      <c r="G21" s="3">
        <v>32</v>
      </c>
      <c r="H21" s="7">
        <v>1757000</v>
      </c>
      <c r="I21" s="7">
        <v>1056000</v>
      </c>
      <c r="J21" s="7">
        <v>7427000</v>
      </c>
      <c r="K21" s="7">
        <f>M21*J21</f>
        <v>3342150</v>
      </c>
      <c r="L21" s="7">
        <f>J21-K21</f>
        <v>4084850</v>
      </c>
      <c r="M21" s="8">
        <v>0.45</v>
      </c>
      <c r="N21" s="9">
        <f>L21/(H21+I21+K21)</f>
        <v>0.6636475146828266</v>
      </c>
    </row>
    <row r="22" spans="1:14" ht="12.75">
      <c r="A22" s="2" t="s">
        <v>12</v>
      </c>
      <c r="B22" s="3" t="s">
        <v>53</v>
      </c>
      <c r="C22" s="4">
        <v>601590</v>
      </c>
      <c r="D22" s="5" t="s">
        <v>54</v>
      </c>
      <c r="E22" s="3">
        <v>1</v>
      </c>
      <c r="F22" s="6">
        <v>4700</v>
      </c>
      <c r="G22" s="3">
        <v>157</v>
      </c>
      <c r="H22" s="7">
        <v>1186000</v>
      </c>
      <c r="I22" s="7">
        <v>3154000</v>
      </c>
      <c r="J22" s="7">
        <v>38748000</v>
      </c>
      <c r="K22" s="7">
        <f>M22*J22</f>
        <v>17436600</v>
      </c>
      <c r="L22" s="7">
        <f>J22-K22</f>
        <v>21311400</v>
      </c>
      <c r="M22" s="8">
        <v>0.45</v>
      </c>
      <c r="N22" s="9">
        <f>L22/(H22+I22+K22)</f>
        <v>0.9786376201978271</v>
      </c>
    </row>
    <row r="23" spans="1:14" ht="12.75">
      <c r="A23" s="2" t="s">
        <v>12</v>
      </c>
      <c r="B23" s="3" t="s">
        <v>55</v>
      </c>
      <c r="C23" s="4">
        <v>691012</v>
      </c>
      <c r="D23" s="5" t="s">
        <v>56</v>
      </c>
      <c r="E23" s="3">
        <v>4</v>
      </c>
      <c r="F23" s="6">
        <v>2054</v>
      </c>
      <c r="G23" s="3">
        <v>154</v>
      </c>
      <c r="H23" s="7">
        <v>79519000</v>
      </c>
      <c r="I23" s="7">
        <v>121453000</v>
      </c>
      <c r="J23" s="7">
        <v>159594000</v>
      </c>
      <c r="K23" s="7">
        <f>M23*J23</f>
        <v>71817300</v>
      </c>
      <c r="L23" s="7">
        <f>J23-K23</f>
        <v>87776700</v>
      </c>
      <c r="M23" s="8">
        <v>0.45</v>
      </c>
      <c r="N23" s="9">
        <f>L23/(H23+I23+K23)</f>
        <v>0.32177471770337035</v>
      </c>
    </row>
    <row r="24" spans="1:14" ht="12.75">
      <c r="A24" s="2" t="s">
        <v>12</v>
      </c>
      <c r="B24" s="3" t="s">
        <v>57</v>
      </c>
      <c r="C24" s="4">
        <v>619540</v>
      </c>
      <c r="D24" s="5" t="s">
        <v>58</v>
      </c>
      <c r="E24" s="3">
        <v>25</v>
      </c>
      <c r="F24" s="6">
        <v>43020</v>
      </c>
      <c r="G24" s="3">
        <v>1804</v>
      </c>
      <c r="H24" s="7">
        <v>93759000</v>
      </c>
      <c r="I24" s="7">
        <v>187409000</v>
      </c>
      <c r="J24" s="7">
        <v>459406000</v>
      </c>
      <c r="K24" s="7">
        <f>M24*J24</f>
        <v>206732700</v>
      </c>
      <c r="L24" s="7">
        <f>J24-K24</f>
        <v>252673300</v>
      </c>
      <c r="M24" s="8">
        <v>0.45</v>
      </c>
      <c r="N24" s="9">
        <f>L24/(H24+I24+K24)</f>
        <v>0.5178785355298732</v>
      </c>
    </row>
    <row r="25" spans="1:14" ht="12.75">
      <c r="A25" s="2" t="s">
        <v>12</v>
      </c>
      <c r="B25" s="3" t="s">
        <v>59</v>
      </c>
      <c r="C25" s="4">
        <v>619590</v>
      </c>
      <c r="D25" s="5" t="s">
        <v>60</v>
      </c>
      <c r="E25" s="3">
        <v>3</v>
      </c>
      <c r="F25" s="6">
        <v>814</v>
      </c>
      <c r="G25" s="3">
        <v>40</v>
      </c>
      <c r="H25" s="7">
        <v>3685000</v>
      </c>
      <c r="I25" s="7">
        <v>4074000</v>
      </c>
      <c r="J25" s="7">
        <v>8066000</v>
      </c>
      <c r="K25" s="7">
        <f>M25*J25</f>
        <v>3629700</v>
      </c>
      <c r="L25" s="7">
        <f>J25-K25</f>
        <v>4436300</v>
      </c>
      <c r="M25" s="8">
        <v>0.45</v>
      </c>
      <c r="N25" s="9">
        <f>L25/(H25+I25+K25)</f>
        <v>0.3895352410722909</v>
      </c>
    </row>
    <row r="26" spans="1:14" ht="12.75">
      <c r="A26" s="2" t="s">
        <v>12</v>
      </c>
      <c r="B26" s="3" t="s">
        <v>61</v>
      </c>
      <c r="C26" s="4">
        <v>620730</v>
      </c>
      <c r="D26" s="5" t="s">
        <v>62</v>
      </c>
      <c r="E26" s="3">
        <v>2</v>
      </c>
      <c r="F26" s="6">
        <v>1570</v>
      </c>
      <c r="G26" s="3">
        <v>61</v>
      </c>
      <c r="H26" s="7">
        <v>1853000</v>
      </c>
      <c r="I26" s="7">
        <v>6129000</v>
      </c>
      <c r="J26" s="7">
        <v>12733000</v>
      </c>
      <c r="K26" s="7">
        <f>M26*J26</f>
        <v>5729850</v>
      </c>
      <c r="L26" s="7">
        <f>J26-K26</f>
        <v>7003150</v>
      </c>
      <c r="M26" s="8">
        <v>0.45</v>
      </c>
      <c r="N26" s="9">
        <f>L26/(H26+I26+K26)</f>
        <v>0.5107370631971616</v>
      </c>
    </row>
    <row r="27" spans="1:14" ht="12.75">
      <c r="A27" s="2" t="s">
        <v>12</v>
      </c>
      <c r="B27" s="3" t="s">
        <v>63</v>
      </c>
      <c r="C27" s="4">
        <v>620850</v>
      </c>
      <c r="D27" s="5" t="s">
        <v>64</v>
      </c>
      <c r="E27" s="3">
        <v>4</v>
      </c>
      <c r="F27" s="6">
        <v>2696</v>
      </c>
      <c r="G27" s="3">
        <v>131</v>
      </c>
      <c r="H27" s="7">
        <v>15101000</v>
      </c>
      <c r="I27" s="7">
        <v>4748000</v>
      </c>
      <c r="J27" s="7">
        <v>48692000</v>
      </c>
      <c r="K27" s="7">
        <f>M27*J27</f>
        <v>21911400</v>
      </c>
      <c r="L27" s="7">
        <f>J27-K27</f>
        <v>26780600</v>
      </c>
      <c r="M27" s="8">
        <v>0.45</v>
      </c>
      <c r="N27" s="9">
        <f>L27/(H27+I27+K27)</f>
        <v>0.6412917500790223</v>
      </c>
    </row>
    <row r="28" spans="1:14" ht="12.75">
      <c r="A28" s="2" t="s">
        <v>12</v>
      </c>
      <c r="B28" s="3" t="s">
        <v>65</v>
      </c>
      <c r="C28" s="4">
        <v>621900</v>
      </c>
      <c r="D28" s="5" t="s">
        <v>66</v>
      </c>
      <c r="E28" s="3">
        <v>1</v>
      </c>
      <c r="F28" s="6">
        <v>18</v>
      </c>
      <c r="G28" s="3">
        <v>2</v>
      </c>
      <c r="H28" s="7">
        <v>84000</v>
      </c>
      <c r="I28" s="7">
        <v>353000</v>
      </c>
      <c r="J28" s="7">
        <v>205000</v>
      </c>
      <c r="K28" s="7">
        <f>M28*J28</f>
        <v>92250</v>
      </c>
      <c r="L28" s="7">
        <f>J28-K28</f>
        <v>112750</v>
      </c>
      <c r="M28" s="8">
        <v>0.45</v>
      </c>
      <c r="N28" s="9">
        <f>L28/(H28+I28+K28)</f>
        <v>0.21303731695795938</v>
      </c>
    </row>
    <row r="29" spans="1:14" ht="12.75">
      <c r="A29" s="2" t="s">
        <v>12</v>
      </c>
      <c r="B29" s="3" t="s">
        <v>67</v>
      </c>
      <c r="C29" s="4">
        <v>622950</v>
      </c>
      <c r="D29" s="5" t="s">
        <v>68</v>
      </c>
      <c r="E29" s="3">
        <v>2</v>
      </c>
      <c r="F29" s="6">
        <v>262</v>
      </c>
      <c r="G29" s="3">
        <v>15</v>
      </c>
      <c r="H29" s="7">
        <v>2133000</v>
      </c>
      <c r="I29" s="7">
        <v>5334000</v>
      </c>
      <c r="J29" s="7">
        <v>2423000</v>
      </c>
      <c r="K29" s="7">
        <f>M29*J29</f>
        <v>1090350</v>
      </c>
      <c r="L29" s="7">
        <f>J29-K29</f>
        <v>1332650</v>
      </c>
      <c r="M29" s="8">
        <v>0.45</v>
      </c>
      <c r="N29" s="9">
        <f>L29/(H29+I29+K29)</f>
        <v>0.1557316225233279</v>
      </c>
    </row>
    <row r="30" spans="1:14" ht="12.75">
      <c r="A30" s="2" t="s">
        <v>12</v>
      </c>
      <c r="B30" s="3" t="s">
        <v>69</v>
      </c>
      <c r="C30" s="4">
        <v>623760</v>
      </c>
      <c r="D30" s="5" t="s">
        <v>70</v>
      </c>
      <c r="E30" s="3">
        <v>1</v>
      </c>
      <c r="F30" s="6">
        <v>294</v>
      </c>
      <c r="G30" s="3">
        <v>14</v>
      </c>
      <c r="H30" s="7">
        <v>391000</v>
      </c>
      <c r="I30" s="7">
        <v>910000</v>
      </c>
      <c r="J30" s="7">
        <v>2817000</v>
      </c>
      <c r="K30" s="7">
        <f>M30*J30</f>
        <v>1267650</v>
      </c>
      <c r="L30" s="7">
        <f>J30-K30</f>
        <v>1549350</v>
      </c>
      <c r="M30" s="8">
        <v>0.45</v>
      </c>
      <c r="N30" s="9">
        <f>L30/(H30+I30+K30)</f>
        <v>0.6031767660054893</v>
      </c>
    </row>
    <row r="31" spans="1:14" ht="12.75">
      <c r="A31" s="2" t="s">
        <v>12</v>
      </c>
      <c r="B31" s="3" t="s">
        <v>71</v>
      </c>
      <c r="C31" s="4">
        <v>623820</v>
      </c>
      <c r="D31" s="5" t="s">
        <v>72</v>
      </c>
      <c r="E31" s="3">
        <v>3</v>
      </c>
      <c r="F31" s="6">
        <v>318</v>
      </c>
      <c r="G31" s="3">
        <v>20</v>
      </c>
      <c r="H31" s="7">
        <v>1388000</v>
      </c>
      <c r="I31" s="7">
        <v>5857000</v>
      </c>
      <c r="J31" s="7">
        <v>4731000</v>
      </c>
      <c r="K31" s="7">
        <f>M31*J31</f>
        <v>2128950</v>
      </c>
      <c r="L31" s="7">
        <f>J31-K31</f>
        <v>2602050</v>
      </c>
      <c r="M31" s="8">
        <v>0.45</v>
      </c>
      <c r="N31" s="9">
        <f>L31/(H31+I31+K31)</f>
        <v>0.2775830893060023</v>
      </c>
    </row>
    <row r="32" spans="1:14" ht="12.75">
      <c r="A32" s="2" t="s">
        <v>12</v>
      </c>
      <c r="B32" s="3" t="s">
        <v>73</v>
      </c>
      <c r="C32" s="4">
        <v>624230</v>
      </c>
      <c r="D32" s="5" t="s">
        <v>74</v>
      </c>
      <c r="E32" s="3">
        <v>7</v>
      </c>
      <c r="F32" s="6">
        <v>3408</v>
      </c>
      <c r="G32" s="3">
        <v>145</v>
      </c>
      <c r="H32" s="7">
        <v>9971000</v>
      </c>
      <c r="I32" s="7">
        <v>12370000</v>
      </c>
      <c r="J32" s="7">
        <v>42212000</v>
      </c>
      <c r="K32" s="7">
        <f>M32*J32</f>
        <v>18995400</v>
      </c>
      <c r="L32" s="7">
        <f>J32-K32</f>
        <v>23216600</v>
      </c>
      <c r="M32" s="8">
        <v>0.45</v>
      </c>
      <c r="N32" s="9">
        <f>L32/(H32+I32+K32)</f>
        <v>0.5616502646577834</v>
      </c>
    </row>
    <row r="33" spans="1:14" ht="12.75">
      <c r="A33" s="2" t="s">
        <v>12</v>
      </c>
      <c r="B33" s="3" t="s">
        <v>75</v>
      </c>
      <c r="C33" s="4">
        <v>624330</v>
      </c>
      <c r="D33" s="5" t="s">
        <v>76</v>
      </c>
      <c r="E33" s="3">
        <v>1</v>
      </c>
      <c r="F33" s="6">
        <v>79</v>
      </c>
      <c r="G33" s="3">
        <v>5</v>
      </c>
      <c r="H33" s="7">
        <v>45000</v>
      </c>
      <c r="I33" s="7">
        <v>2144000</v>
      </c>
      <c r="J33" s="7">
        <v>211000</v>
      </c>
      <c r="K33" s="7">
        <f>M33*J33</f>
        <v>94950</v>
      </c>
      <c r="L33" s="7">
        <f>J33-K33</f>
        <v>116050</v>
      </c>
      <c r="M33" s="8">
        <v>0.45</v>
      </c>
      <c r="N33" s="9">
        <f>L33/(H33+I33+K33)</f>
        <v>0.05081109481380941</v>
      </c>
    </row>
    <row r="34" spans="1:14" ht="12.75">
      <c r="A34" s="2" t="s">
        <v>12</v>
      </c>
      <c r="B34" s="3" t="s">
        <v>77</v>
      </c>
      <c r="C34" s="4">
        <v>624780</v>
      </c>
      <c r="D34" s="5" t="s">
        <v>78</v>
      </c>
      <c r="E34" s="3">
        <v>1</v>
      </c>
      <c r="F34" s="6">
        <v>85</v>
      </c>
      <c r="G34" s="3">
        <v>5</v>
      </c>
      <c r="H34" s="7">
        <v>157000</v>
      </c>
      <c r="I34" s="7">
        <v>2050000</v>
      </c>
      <c r="J34" s="7">
        <v>291000</v>
      </c>
      <c r="K34" s="7">
        <f>M34*J34</f>
        <v>130950</v>
      </c>
      <c r="L34" s="7">
        <f>J34-K34</f>
        <v>160050</v>
      </c>
      <c r="M34" s="8">
        <v>0.45</v>
      </c>
      <c r="N34" s="9">
        <f>L34/(H34+I34+K34)</f>
        <v>0.06845740926880386</v>
      </c>
    </row>
    <row r="35" spans="1:14" ht="12.75">
      <c r="A35" s="2" t="s">
        <v>12</v>
      </c>
      <c r="B35" s="3" t="s">
        <v>79</v>
      </c>
      <c r="C35" s="4">
        <v>625230</v>
      </c>
      <c r="D35" s="5" t="s">
        <v>80</v>
      </c>
      <c r="E35" s="3">
        <v>6</v>
      </c>
      <c r="F35" s="6">
        <v>3009</v>
      </c>
      <c r="G35" s="3">
        <v>121</v>
      </c>
      <c r="H35" s="7">
        <v>6423000</v>
      </c>
      <c r="I35" s="7">
        <v>17362000</v>
      </c>
      <c r="J35" s="7">
        <v>24722000</v>
      </c>
      <c r="K35" s="7">
        <f>M35*J35</f>
        <v>11124900</v>
      </c>
      <c r="L35" s="7">
        <f>J35-K35</f>
        <v>13597100</v>
      </c>
      <c r="M35" s="8">
        <v>0.45</v>
      </c>
      <c r="N35" s="9">
        <f>L35/(H35+I35+K35)</f>
        <v>0.38949123314589845</v>
      </c>
    </row>
    <row r="36" spans="1:14" ht="12.75">
      <c r="A36" s="2" t="s">
        <v>12</v>
      </c>
      <c r="B36" s="3" t="s">
        <v>81</v>
      </c>
      <c r="C36" s="4">
        <v>626490</v>
      </c>
      <c r="D36" s="5" t="s">
        <v>82</v>
      </c>
      <c r="E36" s="3">
        <v>6</v>
      </c>
      <c r="F36" s="6">
        <v>1738</v>
      </c>
      <c r="G36" s="3">
        <v>90</v>
      </c>
      <c r="H36" s="7">
        <v>51336000</v>
      </c>
      <c r="I36" s="7">
        <v>4521000</v>
      </c>
      <c r="J36" s="7">
        <v>16042000</v>
      </c>
      <c r="K36" s="7">
        <f>M36*J36</f>
        <v>7218900</v>
      </c>
      <c r="L36" s="7">
        <f>J36-K36</f>
        <v>8823100</v>
      </c>
      <c r="M36" s="8">
        <v>0.45</v>
      </c>
      <c r="N36" s="9">
        <f>L36/(H36+I36+K36)</f>
        <v>0.13988068343059712</v>
      </c>
    </row>
    <row r="37" spans="1:14" ht="12.75">
      <c r="A37" s="2" t="s">
        <v>12</v>
      </c>
      <c r="B37" s="3" t="s">
        <v>83</v>
      </c>
      <c r="C37" s="4">
        <v>627450</v>
      </c>
      <c r="D37" s="5" t="s">
        <v>84</v>
      </c>
      <c r="E37" s="3">
        <v>5</v>
      </c>
      <c r="F37" s="6">
        <v>3878</v>
      </c>
      <c r="G37" s="3">
        <v>172</v>
      </c>
      <c r="H37" s="7">
        <v>2725000</v>
      </c>
      <c r="I37" s="7">
        <v>15244000</v>
      </c>
      <c r="J37" s="7">
        <v>37991000</v>
      </c>
      <c r="K37" s="7">
        <f>M37*J37</f>
        <v>17095950</v>
      </c>
      <c r="L37" s="7">
        <f>J37-K37</f>
        <v>20895050</v>
      </c>
      <c r="M37" s="8">
        <v>0.45</v>
      </c>
      <c r="N37" s="9">
        <f>L37/(H37+I37+K37)</f>
        <v>0.5958956165629782</v>
      </c>
    </row>
    <row r="38" spans="1:14" ht="12.75">
      <c r="A38" s="2" t="s">
        <v>12</v>
      </c>
      <c r="B38" s="3" t="s">
        <v>85</v>
      </c>
      <c r="C38" s="4">
        <v>606390</v>
      </c>
      <c r="D38" s="5" t="s">
        <v>86</v>
      </c>
      <c r="E38" s="3">
        <v>25</v>
      </c>
      <c r="F38" s="6">
        <v>19107</v>
      </c>
      <c r="G38" s="3">
        <v>791</v>
      </c>
      <c r="H38" s="7">
        <v>49898000</v>
      </c>
      <c r="I38" s="7">
        <v>30831000</v>
      </c>
      <c r="J38" s="7">
        <v>222619000</v>
      </c>
      <c r="K38" s="7">
        <f>M38*J38</f>
        <v>100178550</v>
      </c>
      <c r="L38" s="7">
        <f>J38-K38</f>
        <v>122440450</v>
      </c>
      <c r="M38" s="8">
        <v>0.45</v>
      </c>
      <c r="N38" s="9">
        <f>L38/(H38+I38+K38)</f>
        <v>0.6768122723457368</v>
      </c>
    </row>
    <row r="39" spans="1:14" ht="12.75">
      <c r="A39" s="2" t="s">
        <v>12</v>
      </c>
      <c r="B39" s="3" t="s">
        <v>87</v>
      </c>
      <c r="C39" s="4">
        <v>602337</v>
      </c>
      <c r="D39" s="5" t="s">
        <v>88</v>
      </c>
      <c r="E39" s="3">
        <v>1</v>
      </c>
      <c r="F39" s="6">
        <v>56</v>
      </c>
      <c r="G39" s="3">
        <v>4</v>
      </c>
      <c r="H39" s="7">
        <v>54000</v>
      </c>
      <c r="I39" s="7">
        <v>82000</v>
      </c>
      <c r="J39" s="7">
        <v>622000</v>
      </c>
      <c r="K39" s="7">
        <f>M39*J39</f>
        <v>279900</v>
      </c>
      <c r="L39" s="7">
        <f>J39-K39</f>
        <v>342100</v>
      </c>
      <c r="M39" s="8">
        <v>0.45</v>
      </c>
      <c r="N39" s="9">
        <f>L39/(H39+I39+K39)</f>
        <v>0.8225534984371243</v>
      </c>
    </row>
    <row r="40" spans="1:14" ht="12.75">
      <c r="A40" s="2" t="s">
        <v>12</v>
      </c>
      <c r="B40" s="3" t="s">
        <v>89</v>
      </c>
      <c r="C40" s="4">
        <v>631350</v>
      </c>
      <c r="D40" s="5" t="s">
        <v>90</v>
      </c>
      <c r="E40" s="3">
        <v>1</v>
      </c>
      <c r="F40" s="6">
        <v>184</v>
      </c>
      <c r="G40" s="3">
        <v>9</v>
      </c>
      <c r="H40" s="7">
        <v>626000</v>
      </c>
      <c r="I40" s="7">
        <v>1167000</v>
      </c>
      <c r="J40" s="7">
        <v>1208000</v>
      </c>
      <c r="K40" s="7">
        <f>M40*J40</f>
        <v>543600</v>
      </c>
      <c r="L40" s="7">
        <f>J40-K40</f>
        <v>664400</v>
      </c>
      <c r="M40" s="8">
        <v>0.45</v>
      </c>
      <c r="N40" s="9">
        <f>L40/(H40+I40+K40)</f>
        <v>0.28434477445861506</v>
      </c>
    </row>
    <row r="41" spans="1:14" ht="12.75">
      <c r="A41" s="2" t="s">
        <v>12</v>
      </c>
      <c r="B41" s="3" t="s">
        <v>91</v>
      </c>
      <c r="C41" s="4">
        <v>621450</v>
      </c>
      <c r="D41" s="5" t="s">
        <v>92</v>
      </c>
      <c r="E41" s="3">
        <v>4</v>
      </c>
      <c r="F41" s="6">
        <v>2575</v>
      </c>
      <c r="G41" s="3">
        <v>136</v>
      </c>
      <c r="H41" s="7">
        <v>9893000</v>
      </c>
      <c r="I41" s="7">
        <v>7325000</v>
      </c>
      <c r="J41" s="7">
        <v>30305000</v>
      </c>
      <c r="K41" s="7">
        <f>M41*J41</f>
        <v>13637250</v>
      </c>
      <c r="L41" s="7">
        <f>J41-K41</f>
        <v>16667750</v>
      </c>
      <c r="M41" s="8">
        <v>0.45</v>
      </c>
      <c r="N41" s="9">
        <f>L41/(H41+I41+K41)</f>
        <v>0.5401917015742864</v>
      </c>
    </row>
    <row r="42" spans="1:14" ht="12.75">
      <c r="A42" s="2" t="s">
        <v>12</v>
      </c>
      <c r="B42" s="3" t="s">
        <v>93</v>
      </c>
      <c r="C42" s="4">
        <v>601931</v>
      </c>
      <c r="D42" s="5" t="s">
        <v>94</v>
      </c>
      <c r="E42" s="3">
        <v>1</v>
      </c>
      <c r="F42" s="6">
        <v>183</v>
      </c>
      <c r="G42" s="3">
        <v>9</v>
      </c>
      <c r="H42" s="7">
        <v>1402000</v>
      </c>
      <c r="I42" s="7">
        <v>936000</v>
      </c>
      <c r="J42" s="7">
        <v>2534000</v>
      </c>
      <c r="K42" s="7">
        <f>M42*J42</f>
        <v>1140300</v>
      </c>
      <c r="L42" s="7">
        <f>J42-K42</f>
        <v>1393700</v>
      </c>
      <c r="M42" s="8">
        <v>0.45</v>
      </c>
      <c r="N42" s="9">
        <f>L42/(H42+I42+K42)</f>
        <v>0.4006842423022741</v>
      </c>
    </row>
    <row r="43" spans="1:14" ht="12.75">
      <c r="A43" s="2" t="s">
        <v>12</v>
      </c>
      <c r="B43" s="3" t="s">
        <v>95</v>
      </c>
      <c r="C43" s="4">
        <v>632710</v>
      </c>
      <c r="D43" s="5" t="s">
        <v>96</v>
      </c>
      <c r="E43" s="3">
        <v>2</v>
      </c>
      <c r="F43" s="6">
        <v>1012</v>
      </c>
      <c r="G43" s="3">
        <v>50</v>
      </c>
      <c r="H43" s="7">
        <v>3775000</v>
      </c>
      <c r="I43" s="7">
        <v>9022000</v>
      </c>
      <c r="J43" s="7">
        <v>7774000</v>
      </c>
      <c r="K43" s="7">
        <f>M43*J43</f>
        <v>3498300</v>
      </c>
      <c r="L43" s="7">
        <f>J43-K43</f>
        <v>4275700</v>
      </c>
      <c r="M43" s="8">
        <v>0.45</v>
      </c>
      <c r="N43" s="9">
        <f>L43/(H43+I43+K43)</f>
        <v>0.26238854148128604</v>
      </c>
    </row>
    <row r="44" spans="1:14" ht="12.75">
      <c r="A44" s="2" t="s">
        <v>12</v>
      </c>
      <c r="B44" s="3" t="s">
        <v>97</v>
      </c>
      <c r="C44" s="4">
        <v>633480</v>
      </c>
      <c r="D44" s="5" t="s">
        <v>98</v>
      </c>
      <c r="E44" s="3">
        <v>9</v>
      </c>
      <c r="F44" s="6">
        <v>6041</v>
      </c>
      <c r="G44" s="3">
        <v>282</v>
      </c>
      <c r="H44" s="7">
        <v>6336000</v>
      </c>
      <c r="I44" s="7">
        <v>19503000</v>
      </c>
      <c r="J44" s="7">
        <v>47206000</v>
      </c>
      <c r="K44" s="7">
        <f>M44*J44</f>
        <v>21242700</v>
      </c>
      <c r="L44" s="7">
        <f>J44-K44</f>
        <v>25963300</v>
      </c>
      <c r="M44" s="8">
        <v>0.45</v>
      </c>
      <c r="N44" s="9">
        <f>L44/(H44+I44+K44)</f>
        <v>0.551452050372013</v>
      </c>
    </row>
    <row r="45" spans="1:14" ht="12.75">
      <c r="A45" s="2" t="s">
        <v>12</v>
      </c>
      <c r="B45" s="3" t="s">
        <v>99</v>
      </c>
      <c r="C45" s="4">
        <v>636330</v>
      </c>
      <c r="D45" s="5" t="s">
        <v>100</v>
      </c>
      <c r="E45" s="3">
        <v>1</v>
      </c>
      <c r="F45" s="6">
        <v>151</v>
      </c>
      <c r="G45" s="3">
        <v>10</v>
      </c>
      <c r="H45" s="7">
        <v>498000</v>
      </c>
      <c r="I45" s="7">
        <v>973000</v>
      </c>
      <c r="J45" s="7">
        <v>1664000</v>
      </c>
      <c r="K45" s="7">
        <f>M45*J45</f>
        <v>748800</v>
      </c>
      <c r="L45" s="7">
        <f>J45-K45</f>
        <v>915200</v>
      </c>
      <c r="M45" s="8">
        <v>0.45</v>
      </c>
      <c r="N45" s="9">
        <f>L45/(H45+I45+K45)</f>
        <v>0.4122893954410307</v>
      </c>
    </row>
    <row r="46" spans="1:14" ht="12.75">
      <c r="A46" s="2" t="s">
        <v>12</v>
      </c>
      <c r="B46" s="3" t="s">
        <v>101</v>
      </c>
      <c r="C46" s="4">
        <v>636800</v>
      </c>
      <c r="D46" s="5" t="s">
        <v>102</v>
      </c>
      <c r="E46" s="3">
        <v>11</v>
      </c>
      <c r="F46" s="6">
        <v>5088</v>
      </c>
      <c r="G46" s="3">
        <v>239</v>
      </c>
      <c r="H46" s="7">
        <v>19065000</v>
      </c>
      <c r="I46" s="7">
        <v>11489000</v>
      </c>
      <c r="J46" s="7">
        <v>71598000</v>
      </c>
      <c r="K46" s="7">
        <f>M46*J46</f>
        <v>32219100</v>
      </c>
      <c r="L46" s="7">
        <f>J46-K46</f>
        <v>39378900</v>
      </c>
      <c r="M46" s="8">
        <v>0.45</v>
      </c>
      <c r="N46" s="9">
        <f>L46/(H46+I46+K46)</f>
        <v>0.6273212570352588</v>
      </c>
    </row>
    <row r="47" spans="1:14" ht="12.75">
      <c r="A47" s="2" t="s">
        <v>12</v>
      </c>
      <c r="B47" s="3" t="s">
        <v>103</v>
      </c>
      <c r="C47" s="4">
        <v>637470</v>
      </c>
      <c r="D47" s="5" t="s">
        <v>104</v>
      </c>
      <c r="E47" s="3">
        <v>1</v>
      </c>
      <c r="F47" s="6">
        <v>344</v>
      </c>
      <c r="G47" s="3">
        <v>17</v>
      </c>
      <c r="H47" s="7">
        <v>904000</v>
      </c>
      <c r="I47" s="7">
        <v>740000</v>
      </c>
      <c r="J47" s="7">
        <v>3737000</v>
      </c>
      <c r="K47" s="7">
        <f>M47*J47</f>
        <v>1681650</v>
      </c>
      <c r="L47" s="7">
        <f>J47-K47</f>
        <v>2055350</v>
      </c>
      <c r="M47" s="8">
        <v>0.45</v>
      </c>
      <c r="N47" s="9">
        <f>L47/(H47+I47+K47)</f>
        <v>0.6180295581314931</v>
      </c>
    </row>
    <row r="48" spans="1:14" ht="12.75">
      <c r="A48" s="2" t="s">
        <v>12</v>
      </c>
      <c r="B48" s="3" t="s">
        <v>105</v>
      </c>
      <c r="C48" s="4">
        <v>637620</v>
      </c>
      <c r="D48" s="5" t="s">
        <v>106</v>
      </c>
      <c r="E48" s="3">
        <v>6</v>
      </c>
      <c r="F48" s="6">
        <v>3663</v>
      </c>
      <c r="G48" s="3">
        <v>162</v>
      </c>
      <c r="H48" s="7">
        <v>6229000</v>
      </c>
      <c r="I48" s="7">
        <v>14910000</v>
      </c>
      <c r="J48" s="7">
        <v>38088000</v>
      </c>
      <c r="K48" s="7">
        <f>M48*J48</f>
        <v>17139600</v>
      </c>
      <c r="L48" s="7">
        <f>J48-K48</f>
        <v>20948400</v>
      </c>
      <c r="M48" s="8">
        <v>0.45</v>
      </c>
      <c r="N48" s="9">
        <f>L48/(H48+I48+K48)</f>
        <v>0.5472613940948728</v>
      </c>
    </row>
    <row r="49" spans="1:14" ht="12.75">
      <c r="A49" s="2" t="s">
        <v>12</v>
      </c>
      <c r="B49" s="3" t="s">
        <v>107</v>
      </c>
      <c r="C49" s="4">
        <v>637890</v>
      </c>
      <c r="D49" s="5" t="s">
        <v>108</v>
      </c>
      <c r="E49" s="3">
        <v>4</v>
      </c>
      <c r="F49" s="6">
        <v>3046</v>
      </c>
      <c r="G49" s="3">
        <v>158</v>
      </c>
      <c r="H49" s="7">
        <v>9077000</v>
      </c>
      <c r="I49" s="7">
        <v>12823000</v>
      </c>
      <c r="J49" s="7">
        <v>30925000</v>
      </c>
      <c r="K49" s="7">
        <f>M49*J49</f>
        <v>13916250</v>
      </c>
      <c r="L49" s="7">
        <f>J49-K49</f>
        <v>17008750</v>
      </c>
      <c r="M49" s="8">
        <v>0.45</v>
      </c>
      <c r="N49" s="9">
        <f>L49/(H49+I49+K49)</f>
        <v>0.47488919135867097</v>
      </c>
    </row>
    <row r="50" spans="1:14" ht="12.75">
      <c r="A50" s="2" t="s">
        <v>12</v>
      </c>
      <c r="B50" s="3" t="s">
        <v>109</v>
      </c>
      <c r="C50" s="4">
        <v>638700</v>
      </c>
      <c r="D50" s="5" t="s">
        <v>110</v>
      </c>
      <c r="E50" s="3">
        <v>6</v>
      </c>
      <c r="F50" s="6">
        <v>2402</v>
      </c>
      <c r="G50" s="3">
        <v>109</v>
      </c>
      <c r="H50" s="7">
        <v>7912000</v>
      </c>
      <c r="I50" s="7">
        <v>11090000</v>
      </c>
      <c r="J50" s="7">
        <v>26501000</v>
      </c>
      <c r="K50" s="7">
        <f>M50*J50</f>
        <v>11925450</v>
      </c>
      <c r="L50" s="7">
        <f>J50-K50</f>
        <v>14575550</v>
      </c>
      <c r="M50" s="8">
        <v>0.45</v>
      </c>
      <c r="N50" s="9">
        <f>L50/(H50+I50+K50)</f>
        <v>0.47128198412736905</v>
      </c>
    </row>
    <row r="51" spans="1:14" ht="12.75">
      <c r="A51" s="2" t="s">
        <v>12</v>
      </c>
      <c r="B51" s="3" t="s">
        <v>111</v>
      </c>
      <c r="C51" s="4">
        <v>638730</v>
      </c>
      <c r="D51" s="5" t="s">
        <v>112</v>
      </c>
      <c r="E51" s="3">
        <v>2</v>
      </c>
      <c r="F51" s="6">
        <v>1186</v>
      </c>
      <c r="G51" s="3">
        <v>62</v>
      </c>
      <c r="H51" s="7">
        <v>2345000</v>
      </c>
      <c r="I51" s="7">
        <v>15069000</v>
      </c>
      <c r="J51" s="7">
        <v>14271000</v>
      </c>
      <c r="K51" s="7">
        <f>M51*J51</f>
        <v>6421950</v>
      </c>
      <c r="L51" s="7">
        <f>J51-K51</f>
        <v>7849050</v>
      </c>
      <c r="M51" s="8">
        <v>0.45</v>
      </c>
      <c r="N51" s="9">
        <f>L51/(H51+I51+K51)</f>
        <v>0.32929461590580617</v>
      </c>
    </row>
    <row r="52" spans="1:14" ht="12.75">
      <c r="A52" s="2" t="s">
        <v>12</v>
      </c>
      <c r="B52" s="3" t="s">
        <v>113</v>
      </c>
      <c r="C52" s="4">
        <v>638880</v>
      </c>
      <c r="D52" s="5" t="s">
        <v>114</v>
      </c>
      <c r="E52" s="3">
        <v>7</v>
      </c>
      <c r="F52" s="6">
        <v>4170</v>
      </c>
      <c r="G52" s="3">
        <v>178</v>
      </c>
      <c r="H52" s="7">
        <v>7080000</v>
      </c>
      <c r="I52" s="7">
        <v>17296000</v>
      </c>
      <c r="J52" s="7">
        <v>34245000</v>
      </c>
      <c r="K52" s="7">
        <f>M52*J52</f>
        <v>15410250</v>
      </c>
      <c r="L52" s="7">
        <f>J52-K52</f>
        <v>18834750</v>
      </c>
      <c r="M52" s="8">
        <v>0.45</v>
      </c>
      <c r="N52" s="9">
        <f>L52/(H52+I52+K52)</f>
        <v>0.47339847309057775</v>
      </c>
    </row>
    <row r="53" spans="1:14" ht="12.75">
      <c r="A53" s="2" t="s">
        <v>12</v>
      </c>
      <c r="B53" s="3" t="s">
        <v>115</v>
      </c>
      <c r="C53" s="4">
        <v>641130</v>
      </c>
      <c r="D53" s="5" t="s">
        <v>116</v>
      </c>
      <c r="E53" s="3">
        <v>2</v>
      </c>
      <c r="F53" s="6">
        <v>676</v>
      </c>
      <c r="G53" s="3">
        <v>37</v>
      </c>
      <c r="H53" s="7">
        <v>3998000</v>
      </c>
      <c r="I53" s="7">
        <v>1408000</v>
      </c>
      <c r="J53" s="7">
        <v>8081000</v>
      </c>
      <c r="K53" s="7">
        <f>M53*J53</f>
        <v>3636450</v>
      </c>
      <c r="L53" s="7">
        <f>J53-K53</f>
        <v>4444550</v>
      </c>
      <c r="M53" s="8">
        <v>0.45</v>
      </c>
      <c r="N53" s="9">
        <f>L53/(H53+I53+K53)</f>
        <v>0.49152055029333863</v>
      </c>
    </row>
    <row r="54" spans="1:14" ht="12.75">
      <c r="A54" s="2" t="s">
        <v>12</v>
      </c>
      <c r="B54" s="3" t="s">
        <v>117</v>
      </c>
      <c r="C54" s="4">
        <v>641400</v>
      </c>
      <c r="D54" s="5" t="s">
        <v>118</v>
      </c>
      <c r="E54" s="3">
        <v>6</v>
      </c>
      <c r="F54" s="6">
        <v>3414</v>
      </c>
      <c r="G54" s="3">
        <v>165</v>
      </c>
      <c r="H54" s="7">
        <v>13039000</v>
      </c>
      <c r="I54" s="7">
        <v>9891000</v>
      </c>
      <c r="J54" s="7">
        <v>42729000</v>
      </c>
      <c r="K54" s="7">
        <f>M54*J54</f>
        <v>19228050</v>
      </c>
      <c r="L54" s="7">
        <f>J54-K54</f>
        <v>23500950</v>
      </c>
      <c r="M54" s="8">
        <v>0.45</v>
      </c>
      <c r="N54" s="9">
        <f>L54/(H54+I54+K54)</f>
        <v>0.557448696037886</v>
      </c>
    </row>
    <row r="55" spans="1:14" ht="12.75">
      <c r="A55" s="2" t="s">
        <v>12</v>
      </c>
      <c r="B55" s="3" t="s">
        <v>119</v>
      </c>
      <c r="C55" s="4">
        <v>641430</v>
      </c>
      <c r="D55" s="5" t="s">
        <v>120</v>
      </c>
      <c r="E55" s="3">
        <v>2</v>
      </c>
      <c r="F55" s="6">
        <v>1854</v>
      </c>
      <c r="G55" s="3">
        <v>89</v>
      </c>
      <c r="H55" s="7">
        <v>4646000</v>
      </c>
      <c r="I55" s="7">
        <v>13852000</v>
      </c>
      <c r="J55" s="7">
        <v>15800000</v>
      </c>
      <c r="K55" s="7">
        <f>M55*J55</f>
        <v>7110000</v>
      </c>
      <c r="L55" s="7">
        <f>J55-K55</f>
        <v>8690000</v>
      </c>
      <c r="M55" s="8">
        <v>0.45</v>
      </c>
      <c r="N55" s="9">
        <f>L55/(H55+I55+K55)</f>
        <v>0.3393470790378007</v>
      </c>
    </row>
    <row r="56" spans="1:14" ht="12.75">
      <c r="A56" s="2" t="s">
        <v>12</v>
      </c>
      <c r="B56" s="3" t="s">
        <v>121</v>
      </c>
      <c r="C56" s="4">
        <v>601853</v>
      </c>
      <c r="D56" s="5" t="s">
        <v>122</v>
      </c>
      <c r="E56" s="3">
        <v>1</v>
      </c>
      <c r="F56" s="6">
        <v>504</v>
      </c>
      <c r="G56" s="3">
        <v>33</v>
      </c>
      <c r="H56" s="7">
        <v>601000</v>
      </c>
      <c r="I56" s="7">
        <v>2146000</v>
      </c>
      <c r="J56" s="7">
        <v>3644000</v>
      </c>
      <c r="K56" s="7">
        <f>M56*J56</f>
        <v>1639800</v>
      </c>
      <c r="L56" s="7">
        <f>J56-K56</f>
        <v>2004200</v>
      </c>
      <c r="M56" s="8">
        <v>0.45</v>
      </c>
      <c r="N56" s="9">
        <f>L56/(H56+I56+K56)</f>
        <v>0.45687061183550653</v>
      </c>
    </row>
    <row r="57" spans="1:14" ht="12.75">
      <c r="A57" s="2" t="s">
        <v>12</v>
      </c>
      <c r="B57" s="10" t="s">
        <v>123</v>
      </c>
      <c r="C57" s="11">
        <v>602315</v>
      </c>
      <c r="D57" s="12" t="s">
        <v>124</v>
      </c>
      <c r="E57" s="10">
        <v>1</v>
      </c>
      <c r="F57" s="13">
        <v>1900</v>
      </c>
      <c r="G57" s="10">
        <v>87</v>
      </c>
      <c r="H57" s="7">
        <v>3047000</v>
      </c>
      <c r="I57" s="7">
        <v>2635000</v>
      </c>
      <c r="J57" s="7">
        <v>24028000</v>
      </c>
      <c r="K57" s="7">
        <f>M57*J57</f>
        <v>10812600</v>
      </c>
      <c r="L57" s="7">
        <f>J57-K57</f>
        <v>13215400</v>
      </c>
      <c r="M57" s="8">
        <v>0.45</v>
      </c>
      <c r="N57" s="9">
        <f>L57/(H57+I57+K57)</f>
        <v>0.8011955427836989</v>
      </c>
    </row>
    <row r="58" spans="6:14" ht="12.75">
      <c r="F58" s="14"/>
      <c r="K58" s="7" t="s">
        <v>125</v>
      </c>
      <c r="L58" s="7" t="s">
        <v>125</v>
      </c>
      <c r="M58" s="8" t="s">
        <v>125</v>
      </c>
      <c r="N58" s="9" t="s">
        <v>125</v>
      </c>
    </row>
    <row r="59" spans="1:14" ht="12.75">
      <c r="A59" s="2" t="s">
        <v>126</v>
      </c>
      <c r="B59" s="2">
        <v>56</v>
      </c>
      <c r="C59" s="2"/>
      <c r="D59" s="2"/>
      <c r="E59" s="2">
        <f>SUM(E2:E57)</f>
        <v>270</v>
      </c>
      <c r="F59" s="7">
        <f>SUM(F2:F57)</f>
        <v>196059</v>
      </c>
      <c r="G59" s="7">
        <f>SUM(G2:G57)</f>
        <v>8759</v>
      </c>
      <c r="H59" s="7">
        <f>SUM(H2:H57)</f>
        <v>624947000</v>
      </c>
      <c r="I59" s="7">
        <f>SUM(I2:I57)</f>
        <v>715453000</v>
      </c>
      <c r="J59" s="7">
        <f>SUM(J2:J57)</f>
        <v>2381795000</v>
      </c>
      <c r="K59" s="7">
        <f>SUM(K2:K57)</f>
        <v>1071807750</v>
      </c>
      <c r="L59" s="7">
        <f>SUM(L2:L57)</f>
        <v>1309987250</v>
      </c>
      <c r="N59" s="9">
        <f>L59/(H59+I59+K59)</f>
        <v>0.5430656832936549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9:N59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59:N59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2024-03-11T19:44:42Z</dcterms:modified>
  <cp:category/>
  <cp:version/>
  <cp:contentType/>
  <cp:contentStatus/>
  <cp:revision>15</cp:revision>
</cp:coreProperties>
</file>