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<sst xmlns="http://schemas.openxmlformats.org/spreadsheetml/2006/main" count="34" uniqueCount="28">
  <si>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</si>
  <si>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</si>
  <si>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</si>
  <si>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</si>
  <si>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</si>
  <si>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</si>
  <si>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</si>
  <si>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</si>
  <si>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</si>
  <si>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</si>
  <si>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</si>
  <si>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</si>
  <si>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Inyo</t>
  </si>
  <si>
    <t xml:space="preserve">Big Pine Unified </t>
  </si>
  <si>
    <t xml:space="preserve">CA-1463248 </t>
  </si>
  <si>
    <t xml:space="preserve">Bishop Unified </t>
  </si>
  <si>
    <t xml:space="preserve">CA-1476687 </t>
  </si>
  <si>
    <t xml:space="preserve">Death Valley Unified </t>
  </si>
  <si>
    <t xml:space="preserve">CA-1463271 </t>
  </si>
  <si>
    <t xml:space="preserve">Inyo County Office of Education </t>
  </si>
  <si>
    <t xml:space="preserve">CA-1410140 </t>
  </si>
  <si>
    <t xml:space="preserve">Lone Pine Unified </t>
  </si>
  <si>
    <t xml:space="preserve">CA-1463289 </t>
  </si>
  <si>
    <t xml:space="preserve">Owens Valley Unified </t>
  </si>
  <si>
    <t xml:space="preserve">CA-1463297 </t>
  </si>
  <si>
    <t xml:space="preserve">Round Valley Joint Elementary </t>
  </si>
  <si>
    <t xml:space="preserve">CA-1463305 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</si>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</sst>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4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F1">
      <selection activeCell="N10" sqref="B10:N10"/>
    </sheetView>
  </sheetViews>
  <sheetFormatPr defaultColWidth="12.57421875" defaultRowHeight="12.75"/>
  <cols>
    <col min="1" max="1" width="15.57421875" style="0" customWidth="1"/>
    <col min="2" max="2" width="45.140625" style="0" customWidth="1"/>
    <col min="3" max="3" width="21.140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18.5742187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3">
        <v>604950</v>
      </c>
      <c r="D2" s="4" t="s">
        <v>14</v>
      </c>
      <c r="E2" s="5">
        <v>2</v>
      </c>
      <c r="F2" s="5">
        <v>157</v>
      </c>
      <c r="G2" s="5">
        <v>16</v>
      </c>
      <c r="H2" s="6">
        <v>605000</v>
      </c>
      <c r="I2" s="6">
        <v>3125000</v>
      </c>
      <c r="J2" s="6">
        <v>499000</v>
      </c>
      <c r="K2" s="6">
        <f>J2*M2</f>
        <v>224550</v>
      </c>
      <c r="L2" s="6">
        <f>J2-K2</f>
        <v>274450</v>
      </c>
      <c r="M2" s="5">
        <v>0.45</v>
      </c>
      <c r="N2" s="7">
        <f>L2/(H2+I2+K2)</f>
        <v>0.06940106965394292</v>
      </c>
    </row>
    <row r="3" spans="1:14" ht="12.75">
      <c r="A3" s="2" t="s">
        <v>12</v>
      </c>
      <c r="B3" s="3" t="s">
        <v>15</v>
      </c>
      <c r="C3" s="8">
        <v>601409</v>
      </c>
      <c r="D3" s="9" t="s">
        <v>16</v>
      </c>
      <c r="E3" s="5">
        <v>6</v>
      </c>
      <c r="F3" s="6">
        <v>1930</v>
      </c>
      <c r="G3" s="5">
        <v>106</v>
      </c>
      <c r="H3" s="6">
        <v>2680000</v>
      </c>
      <c r="I3" s="6">
        <v>14789000</v>
      </c>
      <c r="J3" s="6">
        <v>8742000</v>
      </c>
      <c r="K3" s="6">
        <f>J3*M3</f>
        <v>3933900</v>
      </c>
      <c r="L3" s="6">
        <f>J3-K3</f>
        <v>4808100</v>
      </c>
      <c r="M3" s="5">
        <v>0.45</v>
      </c>
      <c r="N3" s="7">
        <f>L3/(H3+I3+K3)</f>
        <v>0.22464712725845562</v>
      </c>
    </row>
    <row r="4" spans="1:14" ht="12.75">
      <c r="A4" s="2" t="s">
        <v>12</v>
      </c>
      <c r="B4" s="3" t="s">
        <v>17</v>
      </c>
      <c r="C4" s="3">
        <v>610680</v>
      </c>
      <c r="D4" s="4" t="s">
        <v>18</v>
      </c>
      <c r="E4" s="10">
        <v>4</v>
      </c>
      <c r="F4" s="10">
        <v>24</v>
      </c>
      <c r="G4" s="10">
        <v>4</v>
      </c>
      <c r="H4" s="11">
        <v>129000</v>
      </c>
      <c r="I4" s="11">
        <v>1254000</v>
      </c>
      <c r="J4" s="11">
        <v>354000</v>
      </c>
      <c r="K4" s="6">
        <f>J4*M4</f>
        <v>159300</v>
      </c>
      <c r="L4" s="6">
        <f>J4-K4</f>
        <v>194700</v>
      </c>
      <c r="M4" s="5">
        <v>0.45</v>
      </c>
      <c r="N4" s="7">
        <f>L4/(H4+I4+K4)</f>
        <v>0.12624003112234974</v>
      </c>
    </row>
    <row r="5" spans="1:14" ht="20.25" customHeight="1">
      <c r="A5" s="2" t="s">
        <v>12</v>
      </c>
      <c r="B5" s="3" t="s">
        <v>19</v>
      </c>
      <c r="C5" s="3">
        <v>691011</v>
      </c>
      <c r="D5" s="4" t="s">
        <v>20</v>
      </c>
      <c r="E5" s="5">
        <v>2</v>
      </c>
      <c r="F5" s="5">
        <v>5</v>
      </c>
      <c r="G5" s="5">
        <v>1</v>
      </c>
      <c r="H5" s="6">
        <v>2774000</v>
      </c>
      <c r="I5" s="6">
        <v>5423000</v>
      </c>
      <c r="J5" s="6">
        <v>7989000</v>
      </c>
      <c r="K5" s="6">
        <f>J5*M5</f>
        <v>3595050</v>
      </c>
      <c r="L5" s="6">
        <f>J5-K5</f>
        <v>4393950</v>
      </c>
      <c r="M5" s="5">
        <v>0.45</v>
      </c>
      <c r="N5" s="7">
        <f>L5/(H5+I5+K5)</f>
        <v>0.3726196886885656</v>
      </c>
    </row>
    <row r="6" spans="1:14" ht="12.75">
      <c r="A6" s="2" t="s">
        <v>12</v>
      </c>
      <c r="B6" s="3" t="s">
        <v>21</v>
      </c>
      <c r="C6" s="3">
        <v>622440</v>
      </c>
      <c r="D6" s="4" t="s">
        <v>22</v>
      </c>
      <c r="E6" s="5">
        <v>3</v>
      </c>
      <c r="F6" s="6">
        <v>325</v>
      </c>
      <c r="G6" s="5">
        <v>20</v>
      </c>
      <c r="H6" s="6">
        <v>515000</v>
      </c>
      <c r="I6" s="6">
        <v>4988000</v>
      </c>
      <c r="J6" s="6">
        <v>1013000</v>
      </c>
      <c r="K6" s="6">
        <f>J6*M6</f>
        <v>455850</v>
      </c>
      <c r="L6" s="6">
        <f>J6-K6</f>
        <v>557150</v>
      </c>
      <c r="M6" s="5">
        <v>0.45</v>
      </c>
      <c r="N6" s="7">
        <f>L6/(H6+I6+K6)</f>
        <v>0.09349958465140086</v>
      </c>
    </row>
    <row r="7" spans="1:14" ht="12.75">
      <c r="A7" s="2" t="s">
        <v>12</v>
      </c>
      <c r="B7" s="3" t="s">
        <v>23</v>
      </c>
      <c r="C7" s="3">
        <v>629190</v>
      </c>
      <c r="D7" s="4" t="s">
        <v>24</v>
      </c>
      <c r="E7" s="5">
        <v>2</v>
      </c>
      <c r="F7" s="6">
        <v>89</v>
      </c>
      <c r="G7" s="5">
        <v>9</v>
      </c>
      <c r="H7" s="6">
        <v>126000</v>
      </c>
      <c r="I7" s="6">
        <v>2159000</v>
      </c>
      <c r="J7" s="6">
        <v>145000</v>
      </c>
      <c r="K7" s="6">
        <f>J7*M7</f>
        <v>65250</v>
      </c>
      <c r="L7" s="6">
        <f>J7-K7</f>
        <v>79750</v>
      </c>
      <c r="M7" s="5">
        <v>0.45</v>
      </c>
      <c r="N7" s="7">
        <f>L7/(H7+I7+K7)</f>
        <v>0.03393256036591852</v>
      </c>
    </row>
    <row r="8" spans="1:14" ht="26.25" customHeight="1">
      <c r="A8" s="2" t="s">
        <v>12</v>
      </c>
      <c r="B8" s="3" t="s">
        <v>25</v>
      </c>
      <c r="C8" s="3">
        <v>633690</v>
      </c>
      <c r="D8" s="4" t="s">
        <v>26</v>
      </c>
      <c r="E8" s="5">
        <v>1</v>
      </c>
      <c r="F8" s="6">
        <v>63</v>
      </c>
      <c r="G8" s="5">
        <v>6</v>
      </c>
      <c r="H8" s="6">
        <v>139000</v>
      </c>
      <c r="I8" s="6">
        <v>1198000</v>
      </c>
      <c r="J8" s="6">
        <v>299000</v>
      </c>
      <c r="K8" s="6">
        <f>J8*M8</f>
        <v>134550</v>
      </c>
      <c r="L8" s="6">
        <f>J8-K8</f>
        <v>164450</v>
      </c>
      <c r="M8" s="5">
        <v>0.45</v>
      </c>
      <c r="N8" s="7">
        <f>L8/(H8+I8+K8)</f>
        <v>0.11175291359450919</v>
      </c>
    </row>
    <row r="10" spans="1:14" ht="12.75">
      <c r="A10" s="12" t="s">
        <v>27</v>
      </c>
      <c r="B10" s="12">
        <v>7</v>
      </c>
      <c r="C10" s="12"/>
      <c r="D10" s="12"/>
      <c r="E10" s="12">
        <f>SUM(E2:E8)</f>
        <v>20</v>
      </c>
      <c r="F10" s="13">
        <f>SUM(F2:F8)</f>
        <v>2593</v>
      </c>
      <c r="G10" s="13">
        <f>SUM(G2:G8)</f>
        <v>162</v>
      </c>
      <c r="H10" s="13">
        <f>SUM(H2:H8)</f>
        <v>6968000</v>
      </c>
      <c r="I10" s="13">
        <f>SUM(I2:I8)</f>
        <v>32936000</v>
      </c>
      <c r="J10" s="13">
        <f>SUM(J2:J8)</f>
        <v>19041000</v>
      </c>
      <c r="K10" s="13">
        <f>SUM(K2:K8)</f>
        <v>8568450</v>
      </c>
      <c r="L10" s="13">
        <f>SUM(L2:L8)</f>
        <v>10472550</v>
      </c>
      <c r="N10" s="7">
        <f>L10/(H10+I10+K10)</f>
        <v>0.2160515921930911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0:N10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0:N10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2024-03-05T04:03:38Z</dcterms:modified>
  <cp:category/>
  <cp:version/>
  <cp:contentType/>
  <cp:contentStatus/>
  <cp:revision>3</cp:revision>
</cp:coreProperties>
</file>