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<sst xmlns="http://schemas.openxmlformats.org/spreadsheetml/2006/main" count="70" uniqueCount="52">
  <si>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</si>
  <si>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</si>
  <si>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</si>
  <si>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</si>
  <si>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</si>
  <si>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</si>
  <si>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</si>
  <si>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</si>
  <si>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</si>
  <si>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</si>
  <si>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</si>
  <si>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</si>
  <si>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Imperial</t>
  </si>
  <si>
    <t xml:space="preserve">Ballington Academy for the Arts and Sciences </t>
  </si>
  <si>
    <t>CA-0118455</t>
  </si>
  <si>
    <t>Brawley Elementary</t>
  </si>
  <si>
    <t>CA-1363073</t>
  </si>
  <si>
    <t>Brawley Union High</t>
  </si>
  <si>
    <t>CA-1363081</t>
  </si>
  <si>
    <t>Calexico Unified</t>
  </si>
  <si>
    <t>CA-1363099</t>
  </si>
  <si>
    <t>Calipatria Unified</t>
  </si>
  <si>
    <t>CA-1363107</t>
  </si>
  <si>
    <t>Central Union High</t>
  </si>
  <si>
    <t>CA-1363115</t>
  </si>
  <si>
    <t>El Centro Elementary</t>
  </si>
  <si>
    <t>CA-1363123</t>
  </si>
  <si>
    <t>Heber Elementary</t>
  </si>
  <si>
    <t>CA-1363131</t>
  </si>
  <si>
    <t>Holtville Unified</t>
  </si>
  <si>
    <t>CA-1363149</t>
  </si>
  <si>
    <t>Imperial County Office of Education</t>
  </si>
  <si>
    <t>CA-1310132</t>
  </si>
  <si>
    <t>Imperial Unified</t>
  </si>
  <si>
    <t>CA-1363164</t>
  </si>
  <si>
    <t>Imperial Valley ROP JPA</t>
  </si>
  <si>
    <t>CA-1340212</t>
  </si>
  <si>
    <t>Magnolia Union Elementary</t>
  </si>
  <si>
    <t>CA-1363172</t>
  </si>
  <si>
    <t>McCabe Union Elementary</t>
  </si>
  <si>
    <t>CA-1363180</t>
  </si>
  <si>
    <t>Meadows Union Elementary</t>
  </si>
  <si>
    <t>CA-1363198</t>
  </si>
  <si>
    <t>Mulberry Elementary</t>
  </si>
  <si>
    <t>CA-1363206</t>
  </si>
  <si>
    <t>San Pasqual Valley Unified</t>
  </si>
  <si>
    <t>CA-1363214</t>
  </si>
  <si>
    <t>Seeley Union Elementary</t>
  </si>
  <si>
    <t>CA-1363222</t>
  </si>
  <si>
    <t>Westmorland Union Elementary</t>
  </si>
  <si>
    <t>CA-1363230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</si>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</sst>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E1">
      <selection activeCell="N21" sqref="B21:N21"/>
    </sheetView>
  </sheetViews>
  <sheetFormatPr defaultColWidth="12.57421875" defaultRowHeight="12.75"/>
  <cols>
    <col min="1" max="1" width="15.57421875" style="0" customWidth="1"/>
    <col min="2" max="2" width="63.28125" style="0" customWidth="1"/>
    <col min="3" max="3" width="14.421875" style="0" customWidth="1"/>
    <col min="4" max="4" width="21.421875" style="0" customWidth="1"/>
    <col min="5" max="5" width="11.57421875" style="0" customWidth="1"/>
    <col min="6" max="6" width="14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6.0039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601744</v>
      </c>
      <c r="D2" s="5" t="s">
        <v>14</v>
      </c>
      <c r="E2" s="3">
        <v>1</v>
      </c>
      <c r="F2" s="6">
        <v>238</v>
      </c>
      <c r="G2" s="3">
        <v>11</v>
      </c>
      <c r="H2" s="7">
        <v>654000</v>
      </c>
      <c r="I2" s="7">
        <v>302000</v>
      </c>
      <c r="J2" s="7">
        <v>3246000</v>
      </c>
      <c r="K2" s="7">
        <f>J2*M2</f>
        <v>1460700</v>
      </c>
      <c r="L2" s="7">
        <f>J2-K2</f>
        <v>1785300</v>
      </c>
      <c r="M2" s="8">
        <v>0.45</v>
      </c>
      <c r="N2" s="9">
        <f>L2/(H2+I2+K2)</f>
        <v>0.7387346381429222</v>
      </c>
    </row>
    <row r="3" spans="1:14" ht="12.75">
      <c r="A3" s="2" t="s">
        <v>12</v>
      </c>
      <c r="B3" s="3" t="s">
        <v>15</v>
      </c>
      <c r="C3" s="4">
        <v>605790</v>
      </c>
      <c r="D3" s="5" t="s">
        <v>16</v>
      </c>
      <c r="E3" s="3">
        <v>5</v>
      </c>
      <c r="F3" s="6">
        <v>3868</v>
      </c>
      <c r="G3" s="3">
        <v>173</v>
      </c>
      <c r="H3" s="7">
        <v>10859000</v>
      </c>
      <c r="I3" s="7">
        <v>6058000</v>
      </c>
      <c r="J3" s="7">
        <v>51459000</v>
      </c>
      <c r="K3" s="7">
        <f>J3*M3</f>
        <v>23156550</v>
      </c>
      <c r="L3" s="7">
        <f>J3-K3</f>
        <v>28302450</v>
      </c>
      <c r="M3" s="8">
        <v>0.45</v>
      </c>
      <c r="N3" s="9">
        <f>L3/(H3+I3+K3)</f>
        <v>0.7062626096265492</v>
      </c>
    </row>
    <row r="4" spans="1:14" ht="12.75">
      <c r="A4" s="2" t="s">
        <v>12</v>
      </c>
      <c r="B4" s="3" t="s">
        <v>17</v>
      </c>
      <c r="C4" s="4">
        <v>605820</v>
      </c>
      <c r="D4" s="5" t="s">
        <v>18</v>
      </c>
      <c r="E4" s="3">
        <v>3</v>
      </c>
      <c r="F4" s="6">
        <v>2055</v>
      </c>
      <c r="G4" s="3">
        <v>88</v>
      </c>
      <c r="H4" s="7">
        <v>3951000</v>
      </c>
      <c r="I4" s="7">
        <v>5927000</v>
      </c>
      <c r="J4" s="7">
        <v>24539000</v>
      </c>
      <c r="K4" s="7">
        <f>J4*M4</f>
        <v>11042550</v>
      </c>
      <c r="L4" s="7">
        <f>J4-K4</f>
        <v>13496450</v>
      </c>
      <c r="M4" s="8">
        <v>0.45</v>
      </c>
      <c r="N4" s="9">
        <f>L4/(H4+I4+K4)</f>
        <v>0.6451288326549732</v>
      </c>
    </row>
    <row r="5" spans="1:14" ht="12.75">
      <c r="A5" s="2" t="s">
        <v>12</v>
      </c>
      <c r="B5" s="3" t="s">
        <v>19</v>
      </c>
      <c r="C5" s="4">
        <v>606900</v>
      </c>
      <c r="D5" s="5" t="s">
        <v>20</v>
      </c>
      <c r="E5" s="3">
        <v>12</v>
      </c>
      <c r="F5" s="6">
        <v>8353</v>
      </c>
      <c r="G5" s="3">
        <v>360</v>
      </c>
      <c r="H5" s="7">
        <v>32518000</v>
      </c>
      <c r="I5" s="7">
        <v>15225000</v>
      </c>
      <c r="J5" s="7">
        <v>110965000</v>
      </c>
      <c r="K5" s="7">
        <f>J5*M5</f>
        <v>49934250</v>
      </c>
      <c r="L5" s="7">
        <f>J5-K5</f>
        <v>61030750</v>
      </c>
      <c r="M5" s="8">
        <v>0.45</v>
      </c>
      <c r="N5" s="9">
        <f>L5/(H5+I5+K5)</f>
        <v>0.6248205185956812</v>
      </c>
    </row>
    <row r="6" spans="1:14" ht="12.75">
      <c r="A6" s="2" t="s">
        <v>12</v>
      </c>
      <c r="B6" s="3" t="s">
        <v>21</v>
      </c>
      <c r="C6" s="4">
        <v>606990</v>
      </c>
      <c r="D6" s="5" t="s">
        <v>22</v>
      </c>
      <c r="E6" s="3">
        <v>4</v>
      </c>
      <c r="F6" s="6">
        <v>1172</v>
      </c>
      <c r="G6" s="3">
        <v>61</v>
      </c>
      <c r="H6" s="7">
        <v>3216000</v>
      </c>
      <c r="I6" s="7">
        <v>7517000</v>
      </c>
      <c r="J6" s="7">
        <v>12045000</v>
      </c>
      <c r="K6" s="7">
        <f>J6*M6</f>
        <v>5420250</v>
      </c>
      <c r="L6" s="7">
        <f>J6-K6</f>
        <v>6624750</v>
      </c>
      <c r="M6" s="8">
        <v>0.45</v>
      </c>
      <c r="N6" s="9">
        <f>L6/(H6+I6+K6)</f>
        <v>0.4101187067617972</v>
      </c>
    </row>
    <row r="7" spans="1:14" ht="12.75">
      <c r="A7" s="2" t="s">
        <v>12</v>
      </c>
      <c r="B7" s="3" t="s">
        <v>23</v>
      </c>
      <c r="C7" s="4">
        <v>608010</v>
      </c>
      <c r="D7" s="5" t="s">
        <v>24</v>
      </c>
      <c r="E7" s="3">
        <v>5</v>
      </c>
      <c r="F7" s="6">
        <v>4093</v>
      </c>
      <c r="G7" s="3">
        <v>206</v>
      </c>
      <c r="H7" s="7">
        <v>13747000</v>
      </c>
      <c r="I7" s="7">
        <v>11194000</v>
      </c>
      <c r="J7" s="7">
        <v>57628000</v>
      </c>
      <c r="K7" s="7">
        <f>J7*M7</f>
        <v>25932600</v>
      </c>
      <c r="L7" s="7">
        <f>J7-K7</f>
        <v>31695400</v>
      </c>
      <c r="M7" s="8">
        <v>0.45</v>
      </c>
      <c r="N7" s="9">
        <f>L7/(H7+I7+K7)</f>
        <v>0.6230225500062901</v>
      </c>
    </row>
    <row r="8" spans="1:14" ht="12.75">
      <c r="A8" s="2" t="s">
        <v>12</v>
      </c>
      <c r="B8" s="3" t="s">
        <v>25</v>
      </c>
      <c r="C8" s="4">
        <v>612030</v>
      </c>
      <c r="D8" s="5" t="s">
        <v>26</v>
      </c>
      <c r="E8" s="3">
        <v>13</v>
      </c>
      <c r="F8" s="6">
        <v>5256</v>
      </c>
      <c r="G8" s="3">
        <v>227</v>
      </c>
      <c r="H8" s="7">
        <v>23381000</v>
      </c>
      <c r="I8" s="7">
        <v>8679000</v>
      </c>
      <c r="J8" s="7">
        <v>65130000</v>
      </c>
      <c r="K8" s="7">
        <f>J8*M8</f>
        <v>29308500</v>
      </c>
      <c r="L8" s="7">
        <f>J8-K8</f>
        <v>35821500</v>
      </c>
      <c r="M8" s="8">
        <v>0.45</v>
      </c>
      <c r="N8" s="9">
        <f>L8/(H8+I8+K8)</f>
        <v>0.5837115132356177</v>
      </c>
    </row>
    <row r="9" spans="1:14" ht="12.75">
      <c r="A9" s="2" t="s">
        <v>12</v>
      </c>
      <c r="B9" s="3" t="s">
        <v>27</v>
      </c>
      <c r="C9" s="4">
        <v>616830</v>
      </c>
      <c r="D9" s="5" t="s">
        <v>28</v>
      </c>
      <c r="E9" s="3">
        <v>2</v>
      </c>
      <c r="F9" s="6">
        <v>1186</v>
      </c>
      <c r="G9" s="3">
        <v>55</v>
      </c>
      <c r="H9" s="7">
        <v>6122000</v>
      </c>
      <c r="I9" s="7">
        <v>2759000</v>
      </c>
      <c r="J9" s="7">
        <v>21711000</v>
      </c>
      <c r="K9" s="7">
        <f>J9*M9</f>
        <v>9769950</v>
      </c>
      <c r="L9" s="7">
        <f>J9-K9</f>
        <v>11941050</v>
      </c>
      <c r="M9" s="8">
        <v>0.45</v>
      </c>
      <c r="N9" s="9">
        <f>L9/(H9+I9+K9)</f>
        <v>0.64023816481198</v>
      </c>
    </row>
    <row r="10" spans="1:14" ht="12.75">
      <c r="A10" s="2" t="s">
        <v>12</v>
      </c>
      <c r="B10" s="3" t="s">
        <v>29</v>
      </c>
      <c r="C10" s="4">
        <v>617430</v>
      </c>
      <c r="D10" s="5" t="s">
        <v>30</v>
      </c>
      <c r="E10" s="3">
        <v>6</v>
      </c>
      <c r="F10" s="6">
        <v>1573</v>
      </c>
      <c r="G10" s="3">
        <v>91</v>
      </c>
      <c r="H10" s="7">
        <v>5183000</v>
      </c>
      <c r="I10" s="7">
        <v>5048000</v>
      </c>
      <c r="J10" s="7">
        <v>19829000</v>
      </c>
      <c r="K10" s="7">
        <f>J10*M10</f>
        <v>8923050</v>
      </c>
      <c r="L10" s="7">
        <f>J10-K10</f>
        <v>10905950</v>
      </c>
      <c r="M10" s="8">
        <v>0.45</v>
      </c>
      <c r="N10" s="9">
        <f>L10/(H10+I10+K10)</f>
        <v>0.5693808881150462</v>
      </c>
    </row>
    <row r="11" spans="1:14" ht="12.75">
      <c r="A11" s="2" t="s">
        <v>12</v>
      </c>
      <c r="B11" s="3" t="s">
        <v>31</v>
      </c>
      <c r="C11" s="4">
        <v>691010</v>
      </c>
      <c r="D11" s="5" t="s">
        <v>32</v>
      </c>
      <c r="E11" s="3">
        <v>4</v>
      </c>
      <c r="F11" s="6">
        <v>860</v>
      </c>
      <c r="G11" s="3">
        <v>55</v>
      </c>
      <c r="H11" s="7">
        <v>28936000</v>
      </c>
      <c r="I11" s="7">
        <v>35655000</v>
      </c>
      <c r="J11" s="7">
        <v>59533000</v>
      </c>
      <c r="K11" s="7">
        <f>J11*M11</f>
        <v>26789850</v>
      </c>
      <c r="L11" s="7">
        <f>J11-K11</f>
        <v>32743150</v>
      </c>
      <c r="M11" s="8">
        <v>0.45</v>
      </c>
      <c r="N11" s="9">
        <f>L11/(H11+I11+K11)</f>
        <v>0.35831522687740375</v>
      </c>
    </row>
    <row r="12" spans="1:14" ht="12.75">
      <c r="A12" s="2" t="s">
        <v>12</v>
      </c>
      <c r="B12" s="3" t="s">
        <v>33</v>
      </c>
      <c r="C12" s="4">
        <v>618210</v>
      </c>
      <c r="D12" s="5" t="s">
        <v>34</v>
      </c>
      <c r="E12" s="3">
        <v>6</v>
      </c>
      <c r="F12" s="6">
        <v>4540</v>
      </c>
      <c r="G12" s="3">
        <v>195</v>
      </c>
      <c r="H12" s="7">
        <v>6109000</v>
      </c>
      <c r="I12" s="7">
        <v>13395000</v>
      </c>
      <c r="J12" s="7">
        <v>54004000</v>
      </c>
      <c r="K12" s="7">
        <f>J12*M12</f>
        <v>24301800</v>
      </c>
      <c r="L12" s="7">
        <f>J12-K12</f>
        <v>29702200</v>
      </c>
      <c r="M12" s="8">
        <v>0.45</v>
      </c>
      <c r="N12" s="9">
        <f>L12/(H12+I12+K12)</f>
        <v>0.6780426336238581</v>
      </c>
    </row>
    <row r="13" spans="1:14" ht="12.75">
      <c r="A13" s="2" t="s">
        <v>12</v>
      </c>
      <c r="B13" s="3" t="s">
        <v>35</v>
      </c>
      <c r="C13" s="4">
        <v>601405</v>
      </c>
      <c r="D13" s="5" t="s">
        <v>36</v>
      </c>
      <c r="E13" s="3">
        <v>0</v>
      </c>
      <c r="F13" s="6">
        <v>0</v>
      </c>
      <c r="G13" s="3">
        <v>0</v>
      </c>
      <c r="H13" s="7">
        <v>1236000</v>
      </c>
      <c r="I13" s="7">
        <v>4562000</v>
      </c>
      <c r="J13" s="7">
        <v>3063000</v>
      </c>
      <c r="K13" s="7">
        <f>J13*M13</f>
        <v>1378350</v>
      </c>
      <c r="L13" s="7">
        <f>J13-K13</f>
        <v>1684650</v>
      </c>
      <c r="M13" s="8">
        <v>0.45</v>
      </c>
      <c r="N13" s="9">
        <f>L13/(H13+I13+K13)</f>
        <v>0.23475025604938443</v>
      </c>
    </row>
    <row r="14" spans="1:14" ht="12.75">
      <c r="A14" s="2" t="s">
        <v>12</v>
      </c>
      <c r="B14" s="3" t="s">
        <v>37</v>
      </c>
      <c r="C14" s="4">
        <v>623460</v>
      </c>
      <c r="D14" s="5" t="s">
        <v>38</v>
      </c>
      <c r="E14" s="3">
        <v>1</v>
      </c>
      <c r="F14" s="6">
        <v>125</v>
      </c>
      <c r="G14" s="3">
        <v>6</v>
      </c>
      <c r="H14" s="7">
        <v>91000</v>
      </c>
      <c r="I14" s="7">
        <v>407000</v>
      </c>
      <c r="J14" s="7">
        <v>1180000</v>
      </c>
      <c r="K14" s="7">
        <f>J14*M14</f>
        <v>531000</v>
      </c>
      <c r="L14" s="7">
        <f>J14-K14</f>
        <v>649000</v>
      </c>
      <c r="M14" s="8">
        <v>0.45</v>
      </c>
      <c r="N14" s="9">
        <f>L14/(H14+I14+K14)</f>
        <v>0.630709426627794</v>
      </c>
    </row>
    <row r="15" spans="1:14" ht="12.75">
      <c r="A15" s="2" t="s">
        <v>12</v>
      </c>
      <c r="B15" s="3" t="s">
        <v>39</v>
      </c>
      <c r="C15" s="4">
        <v>624180</v>
      </c>
      <c r="D15" s="5" t="s">
        <v>40</v>
      </c>
      <c r="E15" s="3">
        <v>1</v>
      </c>
      <c r="F15" s="6">
        <v>1209</v>
      </c>
      <c r="G15" s="3">
        <v>49</v>
      </c>
      <c r="H15" s="7">
        <v>1179000</v>
      </c>
      <c r="I15" s="7">
        <v>2799000</v>
      </c>
      <c r="J15" s="7">
        <v>15069000</v>
      </c>
      <c r="K15" s="7">
        <f>J15*M15</f>
        <v>6781050</v>
      </c>
      <c r="L15" s="7">
        <f>J15-K15</f>
        <v>8287950</v>
      </c>
      <c r="M15" s="8">
        <v>0.45</v>
      </c>
      <c r="N15" s="9">
        <f>L15/(H15+I15+K15)</f>
        <v>0.7703235880491307</v>
      </c>
    </row>
    <row r="16" spans="1:14" ht="12.75">
      <c r="A16" s="2" t="s">
        <v>12</v>
      </c>
      <c r="B16" s="3" t="s">
        <v>41</v>
      </c>
      <c r="C16" s="4">
        <v>624390</v>
      </c>
      <c r="D16" s="5" t="s">
        <v>42</v>
      </c>
      <c r="E16" s="3">
        <v>1</v>
      </c>
      <c r="F16" s="3">
        <v>384</v>
      </c>
      <c r="G16" s="3">
        <v>20</v>
      </c>
      <c r="H16" s="7">
        <v>1476000</v>
      </c>
      <c r="I16" s="7">
        <v>1322000</v>
      </c>
      <c r="J16" s="7">
        <v>6042000</v>
      </c>
      <c r="K16" s="7">
        <f>J16*M16</f>
        <v>2718900</v>
      </c>
      <c r="L16" s="7">
        <f>J16-K16</f>
        <v>3323100</v>
      </c>
      <c r="M16" s="8">
        <v>0.45</v>
      </c>
      <c r="N16" s="9">
        <f>L16/(H16+I16+K16)</f>
        <v>0.6023491453533687</v>
      </c>
    </row>
    <row r="17" spans="1:14" ht="12.75">
      <c r="A17" s="2" t="s">
        <v>12</v>
      </c>
      <c r="B17" s="3" t="s">
        <v>43</v>
      </c>
      <c r="C17" s="4">
        <v>626430</v>
      </c>
      <c r="D17" s="5" t="s">
        <v>44</v>
      </c>
      <c r="E17" s="3">
        <v>1</v>
      </c>
      <c r="F17" s="3">
        <v>65</v>
      </c>
      <c r="G17" s="3">
        <v>4</v>
      </c>
      <c r="H17" s="7">
        <v>72000</v>
      </c>
      <c r="I17" s="7">
        <v>245000</v>
      </c>
      <c r="J17" s="7">
        <v>739000</v>
      </c>
      <c r="K17" s="7">
        <f>J17*M17</f>
        <v>332550</v>
      </c>
      <c r="L17" s="7">
        <f>J17-K17</f>
        <v>406450</v>
      </c>
      <c r="M17" s="8">
        <v>0.45</v>
      </c>
      <c r="N17" s="9">
        <f>L17/(H17+I17+K17)</f>
        <v>0.6257408975444538</v>
      </c>
    </row>
    <row r="18" spans="1:14" ht="12.75">
      <c r="A18" s="2" t="s">
        <v>12</v>
      </c>
      <c r="B18" s="3" t="s">
        <v>45</v>
      </c>
      <c r="C18" s="4">
        <v>635070</v>
      </c>
      <c r="D18" s="5" t="s">
        <v>46</v>
      </c>
      <c r="E18" s="3">
        <v>5</v>
      </c>
      <c r="F18" s="3">
        <v>591</v>
      </c>
      <c r="G18" s="3">
        <v>40</v>
      </c>
      <c r="H18" s="7">
        <v>6610000</v>
      </c>
      <c r="I18" s="7">
        <v>2386000</v>
      </c>
      <c r="J18" s="7">
        <v>8020000</v>
      </c>
      <c r="K18" s="7">
        <f>J18*M18</f>
        <v>3609000</v>
      </c>
      <c r="L18" s="7">
        <f>J18-K18</f>
        <v>4411000</v>
      </c>
      <c r="M18" s="8">
        <v>0.45</v>
      </c>
      <c r="N18" s="9">
        <f>L18/(H18+I18+K18)</f>
        <v>0.349940499801666</v>
      </c>
    </row>
    <row r="19" spans="1:14" ht="12.75">
      <c r="A19" s="2" t="s">
        <v>12</v>
      </c>
      <c r="B19" s="3" t="s">
        <v>47</v>
      </c>
      <c r="C19" s="4">
        <v>636210</v>
      </c>
      <c r="D19" s="5" t="s">
        <v>48</v>
      </c>
      <c r="E19" s="3">
        <v>1</v>
      </c>
      <c r="F19" s="3">
        <v>346</v>
      </c>
      <c r="G19" s="3">
        <v>16</v>
      </c>
      <c r="H19" s="7">
        <v>1260000</v>
      </c>
      <c r="I19" s="7">
        <v>841000</v>
      </c>
      <c r="J19" s="7">
        <v>4723000</v>
      </c>
      <c r="K19" s="7">
        <f>J19*M19</f>
        <v>2125350</v>
      </c>
      <c r="L19" s="7">
        <f>J19-K19</f>
        <v>2597650</v>
      </c>
      <c r="M19" s="8">
        <v>0.45</v>
      </c>
      <c r="N19" s="9">
        <f>L19/(H19+I19+K19)</f>
        <v>0.6146320110733848</v>
      </c>
    </row>
    <row r="20" spans="1:14" ht="12.75">
      <c r="A20" s="2" t="s">
        <v>12</v>
      </c>
      <c r="B20" s="10" t="s">
        <v>49</v>
      </c>
      <c r="C20" s="11">
        <v>642180</v>
      </c>
      <c r="D20" s="12" t="s">
        <v>50</v>
      </c>
      <c r="E20" s="10">
        <v>1</v>
      </c>
      <c r="F20" s="10">
        <v>335</v>
      </c>
      <c r="G20" s="10">
        <v>19</v>
      </c>
      <c r="H20" s="7">
        <v>1646000</v>
      </c>
      <c r="I20" s="7">
        <v>988000</v>
      </c>
      <c r="J20" s="7">
        <v>4519000</v>
      </c>
      <c r="K20" s="7">
        <f>J20*M20</f>
        <v>2033550</v>
      </c>
      <c r="L20" s="7">
        <f>J20-K20</f>
        <v>2485450</v>
      </c>
      <c r="M20" s="8">
        <v>0.45</v>
      </c>
      <c r="N20" s="9">
        <f>L20/(H20+I20+K20)</f>
        <v>0.53249563475485</v>
      </c>
    </row>
    <row r="21" spans="1:14" ht="12.75">
      <c r="A21" s="2" t="s">
        <v>51</v>
      </c>
      <c r="B21" s="2">
        <v>19</v>
      </c>
      <c r="C21" s="2"/>
      <c r="D21" s="2"/>
      <c r="E21" s="2">
        <f>SUM(E2:E20)</f>
        <v>72</v>
      </c>
      <c r="F21" s="7">
        <f>SUM(F2:F20)</f>
        <v>36249</v>
      </c>
      <c r="G21" s="7">
        <f>SUM(G2:G20)</f>
        <v>1676</v>
      </c>
      <c r="H21" s="7">
        <f>SUM(H2:H20)</f>
        <v>148246000</v>
      </c>
      <c r="I21" s="7">
        <f>SUM(I2:I20)</f>
        <v>125309000</v>
      </c>
      <c r="J21" s="7">
        <f>SUM(J2:J20)</f>
        <v>523444000</v>
      </c>
      <c r="K21" s="7">
        <f>SUM(K2:K20)</f>
        <v>235549800</v>
      </c>
      <c r="L21" s="7">
        <f>SUM(L2:L20)</f>
        <v>287894200</v>
      </c>
      <c r="N21" s="9">
        <f>L21/(H21+I21+K21)</f>
        <v>0.5654910344589169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1:N2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1:N2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2024-03-07T00:56:10Z</dcterms:modified>
  <cp:category/>
  <cp:version/>
  <cp:contentType/>
  <cp:contentStatus/>
  <cp:revision>15</cp:revision>
</cp:coreProperties>
</file>