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<sst xmlns="http://schemas.openxmlformats.org/spreadsheetml/2006/main" count="37" uniqueCount="30">
  <si>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</si>
  <si>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</si>
  <si>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</si>
  <si>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</si>
  <si>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</si>
  <si>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</si>
  <si>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</si>
  <si>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</si>
  <si>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</si>
  <si>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</si>
  <si>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</si>
  <si>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</si>
  <si>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Glenn</t>
  </si>
  <si>
    <t xml:space="preserve">Capay Joint Union Elementary </t>
  </si>
  <si>
    <t xml:space="preserve">CA-1162554 </t>
  </si>
  <si>
    <t xml:space="preserve">Glenn County Office of Education </t>
  </si>
  <si>
    <t xml:space="preserve">CA-1110116 </t>
  </si>
  <si>
    <t>Hamilton Unified</t>
  </si>
  <si>
    <t xml:space="preserve">CA-1176562 </t>
  </si>
  <si>
    <t>Lake Elementary</t>
  </si>
  <si>
    <t xml:space="preserve">CA-1162596 </t>
  </si>
  <si>
    <t>Orland Joint Unified</t>
  </si>
  <si>
    <t xml:space="preserve">CA-1175481 </t>
  </si>
  <si>
    <t xml:space="preserve">Plaza Elementary </t>
  </si>
  <si>
    <t xml:space="preserve">CA-1162638 </t>
  </si>
  <si>
    <t xml:space="preserve">Stony Creek Joint Unified </t>
  </si>
  <si>
    <t xml:space="preserve">CA-1162653 </t>
  </si>
  <si>
    <t>Willows Unified</t>
  </si>
  <si>
    <t xml:space="preserve">CA-1162661 </t>
  </si>
  <si>
    <t>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</si>
</sst>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4">
    <font>
      <sz val="10"/>
      <name val="Arial"/>
      <family val="2"/>
    </font>
    <font>
      <b/>
      <sz val="14"/>
      <name val="Palatino Linotype"/>
      <family val="1"/>
    </font>
    <font>
      <sz val="15"/>
      <name val="Palatino Linotype"/>
      <family val="1"/>
    </font>
    <font>
      <sz val="14"/>
      <name val="Palatino Linotyp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right" wrapText="1"/>
    </xf>
    <xf numFmtId="166" fontId="2" fillId="0" borderId="0" xfId="0" applyNumberFormat="1" applyFont="1" applyAlignment="1">
      <alignment/>
    </xf>
    <xf numFmtId="164" fontId="2" fillId="0" borderId="0" xfId="0" applyFont="1" applyFill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 wrapText="1"/>
    </xf>
    <xf numFmtId="164" fontId="3" fillId="0" borderId="0" xfId="0" applyFont="1" applyAlignment="1">
      <alignment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H1">
      <selection activeCell="N11" sqref="B11:N11"/>
    </sheetView>
  </sheetViews>
  <sheetFormatPr defaultColWidth="12.57421875" defaultRowHeight="12.75"/>
  <cols>
    <col min="1" max="1" width="15.57421875" style="0" customWidth="1"/>
    <col min="2" max="2" width="46.8515625" style="0" customWidth="1"/>
    <col min="3" max="3" width="21.140625" style="0" customWidth="1"/>
    <col min="4" max="4" width="21.421875" style="0" customWidth="1"/>
    <col min="5" max="5" width="11.57421875" style="0" customWidth="1"/>
    <col min="6" max="6" width="19.00390625" style="0" customWidth="1"/>
    <col min="7" max="7" width="18.28125" style="0" customWidth="1"/>
    <col min="8" max="8" width="19.7109375" style="0" customWidth="1"/>
    <col min="9" max="9" width="20.57421875" style="0" customWidth="1"/>
    <col min="10" max="10" width="17.8515625" style="0" customWidth="1"/>
    <col min="11" max="11" width="20.28125" style="0" customWidth="1"/>
    <col min="12" max="12" width="21.57421875" style="0" customWidth="1"/>
    <col min="13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4" ht="20.25" customHeight="1">
      <c r="A2" s="2" t="s">
        <v>12</v>
      </c>
      <c r="B2" s="3" t="s">
        <v>13</v>
      </c>
      <c r="C2" s="3">
        <v>607410</v>
      </c>
      <c r="D2" s="4" t="s">
        <v>14</v>
      </c>
      <c r="E2" s="5">
        <v>1</v>
      </c>
      <c r="F2" s="5">
        <v>185</v>
      </c>
      <c r="G2" s="5">
        <v>9</v>
      </c>
      <c r="H2" s="6">
        <v>167000</v>
      </c>
      <c r="I2" s="5">
        <v>440000</v>
      </c>
      <c r="J2" s="6">
        <v>1623000</v>
      </c>
      <c r="K2" s="5">
        <f>J2*M2</f>
        <v>730350</v>
      </c>
      <c r="L2" s="5">
        <f>J2-K2</f>
        <v>892650</v>
      </c>
      <c r="M2" s="2">
        <v>0.45</v>
      </c>
      <c r="N2" s="7">
        <f>L2/(H2+I2+K2)</f>
        <v>0.667476726361835</v>
      </c>
    </row>
    <row r="3" spans="1:14" ht="20.25" customHeight="1">
      <c r="A3" s="8" t="s">
        <v>12</v>
      </c>
      <c r="B3" s="3" t="s">
        <v>15</v>
      </c>
      <c r="C3" s="3">
        <v>691008</v>
      </c>
      <c r="D3" s="4" t="s">
        <v>16</v>
      </c>
      <c r="E3" s="2">
        <v>3</v>
      </c>
      <c r="F3" s="2">
        <v>320</v>
      </c>
      <c r="G3" s="2">
        <v>18</v>
      </c>
      <c r="H3" s="9">
        <v>6325000</v>
      </c>
      <c r="I3" s="10">
        <v>9847000</v>
      </c>
      <c r="J3" s="11">
        <v>13552000</v>
      </c>
      <c r="K3" s="9">
        <f>J3*M3</f>
        <v>6098400</v>
      </c>
      <c r="L3" s="9">
        <f>J3-K3</f>
        <v>7453600</v>
      </c>
      <c r="M3" s="2">
        <v>0.45</v>
      </c>
      <c r="N3" s="7">
        <f>L3/(H3+I3+K3)</f>
        <v>0.3346863998850492</v>
      </c>
    </row>
    <row r="4" spans="1:14" ht="12.75">
      <c r="A4" s="2" t="s">
        <v>12</v>
      </c>
      <c r="B4" s="8" t="s">
        <v>17</v>
      </c>
      <c r="C4" s="3">
        <v>601339</v>
      </c>
      <c r="D4" s="4" t="s">
        <v>18</v>
      </c>
      <c r="E4" s="2">
        <v>4</v>
      </c>
      <c r="F4" s="2">
        <v>711</v>
      </c>
      <c r="G4" s="2">
        <v>36</v>
      </c>
      <c r="H4" s="10">
        <v>717000</v>
      </c>
      <c r="I4" s="9">
        <v>2157000</v>
      </c>
      <c r="J4" s="9">
        <v>7218000</v>
      </c>
      <c r="K4" s="9">
        <f>J4*M4</f>
        <v>3248100</v>
      </c>
      <c r="L4" s="9">
        <f>J4-K4</f>
        <v>3969900</v>
      </c>
      <c r="M4" s="2">
        <v>0.45</v>
      </c>
      <c r="N4" s="7">
        <f>L4/(H4+I4+K4)</f>
        <v>0.6484539618758269</v>
      </c>
    </row>
    <row r="5" spans="1:14" ht="12.75">
      <c r="A5" s="2" t="s">
        <v>12</v>
      </c>
      <c r="B5" s="12" t="s">
        <v>19</v>
      </c>
      <c r="C5" s="3">
        <v>620610</v>
      </c>
      <c r="D5" s="4" t="s">
        <v>20</v>
      </c>
      <c r="E5" s="5">
        <v>1</v>
      </c>
      <c r="F5" s="5">
        <v>185</v>
      </c>
      <c r="G5" s="5">
        <v>9</v>
      </c>
      <c r="H5" s="6">
        <v>126000</v>
      </c>
      <c r="I5" s="5">
        <v>601000</v>
      </c>
      <c r="J5" s="6">
        <v>6091000</v>
      </c>
      <c r="K5" s="5">
        <f>J5*M5</f>
        <v>2740950</v>
      </c>
      <c r="L5" s="5">
        <f>J5-K5</f>
        <v>3350050</v>
      </c>
      <c r="M5" s="2">
        <v>0.45</v>
      </c>
      <c r="N5" s="7">
        <f>L5/(H5+I5+K5)</f>
        <v>0.9660029700543549</v>
      </c>
    </row>
    <row r="6" spans="1:14" ht="12.75">
      <c r="A6" s="2" t="s">
        <v>12</v>
      </c>
      <c r="B6" s="8" t="s">
        <v>21</v>
      </c>
      <c r="C6" s="3">
        <v>600045</v>
      </c>
      <c r="D6" s="4" t="s">
        <v>22</v>
      </c>
      <c r="E6" s="5">
        <v>6</v>
      </c>
      <c r="F6" s="5">
        <v>2262</v>
      </c>
      <c r="G6" s="5">
        <v>107</v>
      </c>
      <c r="H6" s="6">
        <v>2596000</v>
      </c>
      <c r="I6" s="5">
        <v>8112000</v>
      </c>
      <c r="J6" s="6">
        <v>21524000</v>
      </c>
      <c r="K6" s="5">
        <f>J6*M6</f>
        <v>9685800</v>
      </c>
      <c r="L6" s="5">
        <f>J6-K6</f>
        <v>11838200</v>
      </c>
      <c r="M6" s="2">
        <v>0.45</v>
      </c>
      <c r="N6" s="7">
        <f>L6/(H6+I6+K6)</f>
        <v>0.5804803420647452</v>
      </c>
    </row>
    <row r="7" spans="1:14" ht="12.75">
      <c r="A7" s="2" t="s">
        <v>12</v>
      </c>
      <c r="B7" s="3" t="s">
        <v>23</v>
      </c>
      <c r="C7" s="3">
        <v>630870</v>
      </c>
      <c r="D7" s="4" t="s">
        <v>24</v>
      </c>
      <c r="E7" s="5">
        <v>1</v>
      </c>
      <c r="F7" s="5">
        <v>199</v>
      </c>
      <c r="G7" s="5">
        <v>9</v>
      </c>
      <c r="H7" s="6">
        <v>164000</v>
      </c>
      <c r="I7" s="5">
        <v>740000</v>
      </c>
      <c r="J7" s="6">
        <v>1764000</v>
      </c>
      <c r="K7" s="5">
        <f>J7*M7</f>
        <v>793800</v>
      </c>
      <c r="L7" s="5">
        <f>J7-K7</f>
        <v>970200</v>
      </c>
      <c r="M7" s="2">
        <v>0.45</v>
      </c>
      <c r="N7" s="7">
        <f>L7/(H7+I7+K7)</f>
        <v>0.5714453999293203</v>
      </c>
    </row>
    <row r="8" spans="1:14" ht="12.75">
      <c r="A8" s="8" t="s">
        <v>12</v>
      </c>
      <c r="B8" s="8" t="s">
        <v>25</v>
      </c>
      <c r="C8" s="3">
        <v>638070</v>
      </c>
      <c r="D8" s="4" t="s">
        <v>26</v>
      </c>
      <c r="E8" s="2">
        <v>4</v>
      </c>
      <c r="F8" s="2">
        <v>88</v>
      </c>
      <c r="G8" s="2">
        <v>10</v>
      </c>
      <c r="H8" s="9">
        <v>438000</v>
      </c>
      <c r="I8" s="9">
        <v>490000</v>
      </c>
      <c r="J8" s="9">
        <v>1164000</v>
      </c>
      <c r="K8" s="9">
        <f>J8*M8</f>
        <v>523800</v>
      </c>
      <c r="L8" s="9">
        <f>J8-K8</f>
        <v>640200</v>
      </c>
      <c r="M8" s="2">
        <v>0.45</v>
      </c>
      <c r="N8" s="7">
        <f>L8/(H8+I8+K8)</f>
        <v>0.4409698305551729</v>
      </c>
    </row>
    <row r="9" spans="1:14" ht="12.75">
      <c r="A9" s="8" t="s">
        <v>12</v>
      </c>
      <c r="B9" s="3" t="s">
        <v>27</v>
      </c>
      <c r="C9" s="3">
        <v>642710</v>
      </c>
      <c r="D9" s="4" t="s">
        <v>28</v>
      </c>
      <c r="E9" s="2">
        <v>4</v>
      </c>
      <c r="F9" s="9">
        <v>1391</v>
      </c>
      <c r="G9" s="9">
        <v>70</v>
      </c>
      <c r="H9" s="10">
        <v>1389000</v>
      </c>
      <c r="I9" s="9">
        <v>6797000</v>
      </c>
      <c r="J9" s="10">
        <v>11167000</v>
      </c>
      <c r="K9" s="9">
        <f>J9*M9</f>
        <v>5025150</v>
      </c>
      <c r="L9" s="9">
        <f>J9-K9</f>
        <v>6141850</v>
      </c>
      <c r="M9" s="2">
        <v>0.45</v>
      </c>
      <c r="N9" s="7">
        <f>L9/(H9+I9+K9)</f>
        <v>0.4648989679172517</v>
      </c>
    </row>
    <row r="11" spans="1:14" ht="12.75">
      <c r="A11" s="13" t="s">
        <v>29</v>
      </c>
      <c r="B11" s="13">
        <v>8</v>
      </c>
      <c r="C11" s="13"/>
      <c r="D11" s="13"/>
      <c r="E11" s="13">
        <f>SUM(E2:E9)</f>
        <v>24</v>
      </c>
      <c r="F11" s="14">
        <f>SUM(F2:F9)</f>
        <v>5341</v>
      </c>
      <c r="G11" s="14">
        <f>SUM(G2:G9)</f>
        <v>268</v>
      </c>
      <c r="H11" s="14">
        <f>SUM(H2:H9)</f>
        <v>11922000</v>
      </c>
      <c r="I11" s="14">
        <f>SUM(I2:I9)</f>
        <v>29184000</v>
      </c>
      <c r="J11" s="14">
        <f>SUM(J2:J9)</f>
        <v>64103000</v>
      </c>
      <c r="K11" s="14">
        <f>SUM(K2:K9)</f>
        <v>28846350</v>
      </c>
      <c r="L11" s="14">
        <f>SUM(L2:L9)</f>
        <v>35256650</v>
      </c>
      <c r="N11" s="7">
        <f>K11/(G11+H11+J11)</f>
        <v>0.3794310859910418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11:N11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11:N11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2024-03-05T03:10:38Z</dcterms:created>
  <dcterms:modified xsi:type="dcterms:W3CDTF">2024-03-05T03:54:55Z</dcterms:modified>
  <cp:category/>
  <cp:version/>
  <cp:contentType/>
  <cp:contentStatus/>
  <cp:revision>3</cp:revision>
</cp:coreProperties>
</file>