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<sst xmlns="http://schemas.openxmlformats.org/spreadsheetml/2006/main" count="28" uniqueCount="24">
  <si>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County</t>
  </si>
  <si>
    <t>Name</t>
  </si>
  <si>
    <t>NCES ID</t>
  </si>
  <si>
    <t>State District ID</t>
  </si>
  <si>
    <t>Schools</t>
  </si>
  <si>
    <t>Students</t>
  </si>
  <si>
    <t>Teachers</t>
  </si>
  <si>
    <t>Federal</t>
  </si>
  <si>
    <t>Local</t>
  </si>
  <si>
    <t>State</t>
  </si>
  <si>
    <t>Revised</t>
  </si>
  <si>
    <t>Loan</t>
  </si>
  <si>
    <t>Calaveras</t>
  </si>
  <si>
    <t>Bret Hart Union High</t>
  </si>
  <si>
    <t xml:space="preserve">CA-0561556 </t>
  </si>
  <si>
    <t>Calaveras County Office of Education</t>
  </si>
  <si>
    <t xml:space="preserve">CA-0510058 </t>
  </si>
  <si>
    <t>Calaveras Unified</t>
  </si>
  <si>
    <t xml:space="preserve">CA-0561564 </t>
  </si>
  <si>
    <t>Mark Twain Union Elementary</t>
  </si>
  <si>
    <t xml:space="preserve">CA-0561572 </t>
  </si>
  <si>
    <t>Vallecito Union</t>
  </si>
  <si>
    <t xml:space="preserve">CA-0561580 </t>
  </si>
  <si>
    <t>TOTALS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</si>
</sst>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"/>
  </numFmts>
  <fonts count="4">
    <font>
      <sz val="10"/>
      <name val="Arial"/>
      <family val="2"/>
    </font>
    <font>
      <b/>
      <sz val="14"/>
      <name val="Palatino Linotype"/>
      <family val="1"/>
    </font>
    <font>
      <sz val="14"/>
      <name val="Palatino Linotype"/>
      <family val="1"/>
    </font>
    <font>
      <sz val="15"/>
      <name val="Palatino Linotype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3" fillId="0" borderId="0" xfId="0" applyFont="1" applyAlignment="1">
      <alignment horizontal="right" wrapText="1"/>
    </xf>
    <xf numFmtId="166" fontId="3" fillId="0" borderId="0" xfId="0" applyNumberFormat="1" applyFont="1" applyAlignment="1">
      <alignment horizontal="right" wrapText="1"/>
    </xf>
    <xf numFmtId="166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C1">
      <selection activeCell="N8" sqref="E8:N8"/>
    </sheetView>
  </sheetViews>
  <sheetFormatPr defaultColWidth="12.57421875" defaultRowHeight="12.75"/>
  <cols>
    <col min="1" max="1" width="21.00390625" style="0" customWidth="1"/>
    <col min="2" max="2" width="48.57421875" style="0" customWidth="1"/>
    <col min="3" max="3" width="19.7109375" style="0" customWidth="1"/>
    <col min="4" max="4" width="24.57421875" style="0" customWidth="1"/>
    <col min="5" max="5" width="11.57421875" style="0" customWidth="1"/>
    <col min="6" max="6" width="15.57421875" style="0" customWidth="1"/>
    <col min="7" max="7" width="15.00390625" style="0" customWidth="1"/>
    <col min="8" max="8" width="16.00390625" style="0" customWidth="1"/>
    <col min="9" max="9" width="16.28125" style="0" customWidth="1"/>
    <col min="10" max="11" width="17.7109375" style="0" customWidth="1"/>
    <col min="12" max="12" width="19.28125" style="0" customWidth="1"/>
    <col min="13" max="16384" width="11.57421875" style="0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N1" s="3"/>
    </row>
    <row r="2" spans="1:14" ht="27" customHeight="1">
      <c r="A2" s="4" t="s">
        <v>12</v>
      </c>
      <c r="B2" s="5" t="s">
        <v>13</v>
      </c>
      <c r="C2" s="5">
        <v>605940</v>
      </c>
      <c r="D2" s="6" t="s">
        <v>14</v>
      </c>
      <c r="E2" s="4">
        <v>2</v>
      </c>
      <c r="F2" s="4">
        <v>636</v>
      </c>
      <c r="G2" s="4">
        <v>36</v>
      </c>
      <c r="H2" s="7">
        <v>269000</v>
      </c>
      <c r="I2" s="7">
        <v>12459000</v>
      </c>
      <c r="J2" s="8">
        <v>1097000</v>
      </c>
      <c r="K2" s="9">
        <f>J2*M2</f>
        <v>493650</v>
      </c>
      <c r="L2" s="9">
        <f>J2-K2</f>
        <v>603350</v>
      </c>
      <c r="M2" s="4">
        <v>0.45</v>
      </c>
      <c r="N2" s="10">
        <f>L2/(H2+I2+K2)</f>
        <v>0.045633487499669105</v>
      </c>
    </row>
    <row r="3" spans="1:14" ht="26.25" customHeight="1">
      <c r="A3" s="4" t="s">
        <v>12</v>
      </c>
      <c r="B3" s="4" t="s">
        <v>15</v>
      </c>
      <c r="C3" s="11">
        <v>691003</v>
      </c>
      <c r="D3" s="12" t="s">
        <v>16</v>
      </c>
      <c r="E3" s="4">
        <v>4</v>
      </c>
      <c r="F3" s="4">
        <v>449</v>
      </c>
      <c r="G3" s="4">
        <v>15</v>
      </c>
      <c r="H3" s="7">
        <v>1769000</v>
      </c>
      <c r="I3" s="7">
        <v>4792000</v>
      </c>
      <c r="J3" s="7">
        <v>11208000</v>
      </c>
      <c r="K3" s="9">
        <f>J3*M3</f>
        <v>5043600</v>
      </c>
      <c r="L3" s="9">
        <f>J3-K3</f>
        <v>6164400</v>
      </c>
      <c r="M3" s="4">
        <v>0.45</v>
      </c>
      <c r="N3" s="10">
        <f>L3/(H3+I3+K3)</f>
        <v>0.5312031435809937</v>
      </c>
    </row>
    <row r="4" spans="1:14" ht="23.25" customHeight="1">
      <c r="A4" s="4" t="s">
        <v>12</v>
      </c>
      <c r="B4" s="4" t="s">
        <v>17</v>
      </c>
      <c r="C4" s="5">
        <v>606870</v>
      </c>
      <c r="D4" s="6" t="s">
        <v>18</v>
      </c>
      <c r="E4" s="4">
        <v>9</v>
      </c>
      <c r="F4" s="9">
        <v>2900</v>
      </c>
      <c r="G4" s="4">
        <v>134</v>
      </c>
      <c r="H4" s="7">
        <v>2214000</v>
      </c>
      <c r="I4" s="9">
        <v>26950000</v>
      </c>
      <c r="J4" s="7">
        <v>10526000</v>
      </c>
      <c r="K4" s="9">
        <f>J4*M4</f>
        <v>4736700</v>
      </c>
      <c r="L4" s="9">
        <f>J4-K4</f>
        <v>5789300</v>
      </c>
      <c r="M4" s="4">
        <v>0.45</v>
      </c>
      <c r="N4" s="10">
        <f>L4/(H4+I4+K4)</f>
        <v>0.17077228493806912</v>
      </c>
    </row>
    <row r="5" spans="1:14" ht="21" customHeight="1">
      <c r="A5" s="4" t="s">
        <v>12</v>
      </c>
      <c r="B5" s="5" t="s">
        <v>19</v>
      </c>
      <c r="C5" s="5">
        <v>623970</v>
      </c>
      <c r="D5" s="6" t="s">
        <v>20</v>
      </c>
      <c r="E5" s="4">
        <v>3</v>
      </c>
      <c r="F5" s="4">
        <v>765</v>
      </c>
      <c r="G5" s="4">
        <v>35</v>
      </c>
      <c r="H5" s="7">
        <v>512000</v>
      </c>
      <c r="I5" s="7">
        <v>5560000</v>
      </c>
      <c r="J5" s="8">
        <v>3582000</v>
      </c>
      <c r="K5" s="9">
        <f>J5*M5</f>
        <v>1611900</v>
      </c>
      <c r="L5" s="9">
        <f>J5-K5</f>
        <v>1970100</v>
      </c>
      <c r="M5" s="4">
        <v>0.45</v>
      </c>
      <c r="N5" s="10">
        <f>L5/(H5+I5+K5)</f>
        <v>0.25639323780892515</v>
      </c>
    </row>
    <row r="6" spans="1:14" ht="27" customHeight="1">
      <c r="A6" s="4" t="s">
        <v>12</v>
      </c>
      <c r="B6" s="5" t="s">
        <v>21</v>
      </c>
      <c r="C6" s="5">
        <v>640680</v>
      </c>
      <c r="D6" s="6" t="s">
        <v>22</v>
      </c>
      <c r="E6" s="4">
        <v>4</v>
      </c>
      <c r="F6" s="4">
        <v>590</v>
      </c>
      <c r="G6" s="4">
        <v>31</v>
      </c>
      <c r="H6" s="7">
        <v>486000</v>
      </c>
      <c r="I6" s="7">
        <v>8040000</v>
      </c>
      <c r="J6" s="7">
        <v>1326000</v>
      </c>
      <c r="K6" s="9">
        <f>J6*M6</f>
        <v>596700</v>
      </c>
      <c r="L6" s="9">
        <f>J6-K6</f>
        <v>729300</v>
      </c>
      <c r="M6" s="4">
        <v>0.45</v>
      </c>
      <c r="N6" s="10">
        <f>L6/(H6+I6+K6)</f>
        <v>0.07994343779802032</v>
      </c>
    </row>
    <row r="8" spans="1:14" ht="12.75">
      <c r="A8" s="13" t="s">
        <v>23</v>
      </c>
      <c r="B8" s="13">
        <v>5</v>
      </c>
      <c r="E8" s="14">
        <f>SUM(E2:E6)</f>
        <v>22</v>
      </c>
      <c r="F8" s="14">
        <f>SUM(F2:F6)</f>
        <v>5340</v>
      </c>
      <c r="G8" s="14">
        <f>SUM(G2:G6)</f>
        <v>251</v>
      </c>
      <c r="H8" s="14">
        <f>SUM(H2:H6)</f>
        <v>5250000</v>
      </c>
      <c r="I8" s="14">
        <f>SUM(I2:I6)</f>
        <v>57801000</v>
      </c>
      <c r="J8" s="14">
        <f>SUM(J2:J6)</f>
        <v>27739000</v>
      </c>
      <c r="K8" s="14">
        <f>SUM(K2:K6)</f>
        <v>12482550</v>
      </c>
      <c r="L8" s="14">
        <f>SUM(L2:L6)</f>
        <v>15256450</v>
      </c>
      <c r="N8" s="10">
        <f>L8/(H8+I8+K8)</f>
        <v>0.20198243032400834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Zoll</dc:creator>
  <cp:keywords/>
  <dc:description/>
  <cp:lastModifiedBy>Peter Zoll</cp:lastModifiedBy>
  <dcterms:created xsi:type="dcterms:W3CDTF">2024-03-04T22:22:48Z</dcterms:created>
  <dcterms:modified xsi:type="dcterms:W3CDTF">2024-03-04T23:52:32Z</dcterms:modified>
  <cp:category/>
  <cp:version/>
  <cp:contentType/>
  <cp:contentStatus/>
  <cp:revision>3</cp:revision>
</cp:coreProperties>
</file>